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1 - Úprava území" sheetId="2" r:id="rId2"/>
    <sheet name="2 - Sazenice stromů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Úprava území'!$C$81:$K$122</definedName>
    <definedName name="_xlnm.Print_Area" localSheetId="1">'1 - Úprava území'!$C$4:$J$39,'1 - Úprava území'!$C$45:$J$63,'1 - Úprava území'!$C$69:$K$122</definedName>
    <definedName name="_xlnm.Print_Titles" localSheetId="1">'1 - Úprava území'!$81:$81</definedName>
    <definedName name="_xlnm._FilterDatabase" localSheetId="2" hidden="1">'2 - Sazenice stromů'!$C$80:$K$89</definedName>
    <definedName name="_xlnm.Print_Area" localSheetId="2">'2 - Sazenice stromů'!$C$4:$J$39,'2 - Sazenice stromů'!$C$45:$J$62,'2 - Sazenice stromů'!$C$68:$K$89</definedName>
    <definedName name="_xlnm.Print_Titles" localSheetId="2">'2 - Sazenice stromů'!$80:$80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55"/>
  <c r="J17"/>
  <c r="J12"/>
  <c r="J75"/>
  <c r="E7"/>
  <c r="E48"/>
  <c i="2" r="J37"/>
  <c r="J36"/>
  <c i="1" r="AY55"/>
  <c i="2" r="J35"/>
  <c i="1" r="AX55"/>
  <c i="2"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3"/>
  <c r="BH83"/>
  <c r="BG83"/>
  <c r="BF83"/>
  <c r="T83"/>
  <c r="R83"/>
  <c r="P83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1" r="L50"/>
  <c r="AM50"/>
  <c r="AM49"/>
  <c r="L49"/>
  <c r="AM47"/>
  <c r="L47"/>
  <c r="L45"/>
  <c r="L44"/>
  <c i="2" r="J92"/>
  <c r="J88"/>
  <c r="J95"/>
  <c i="3" r="BK89"/>
  <c i="2" r="BK94"/>
  <c r="J86"/>
  <c r="J106"/>
  <c i="3" r="BK84"/>
  <c i="2" r="BK93"/>
  <c r="J99"/>
  <c r="J118"/>
  <c r="J85"/>
  <c r="BK95"/>
  <c r="BK101"/>
  <c r="BK116"/>
  <c r="J101"/>
  <c r="BK103"/>
  <c r="J116"/>
  <c r="BK83"/>
  <c i="3" r="BK85"/>
  <c i="1" r="AS54"/>
  <c i="3" r="BK88"/>
  <c i="2" r="BK97"/>
  <c r="J105"/>
  <c r="BK108"/>
  <c i="3" r="BK86"/>
  <c i="2" r="BK86"/>
  <c r="BK91"/>
  <c r="J94"/>
  <c r="J110"/>
  <c r="J97"/>
  <c r="J108"/>
  <c i="3" r="J86"/>
  <c i="2" r="J90"/>
  <c r="BK118"/>
  <c r="BK99"/>
  <c i="3" r="J88"/>
  <c i="2" r="J91"/>
  <c r="J89"/>
  <c r="J103"/>
  <c i="3" r="J85"/>
  <c i="2" r="BK89"/>
  <c r="BK85"/>
  <c r="BK110"/>
  <c r="J87"/>
  <c r="BK87"/>
  <c r="J121"/>
  <c r="BK88"/>
  <c i="3" r="J84"/>
  <c i="2" r="J112"/>
  <c r="J93"/>
  <c r="BK112"/>
  <c r="BK90"/>
  <c i="3" r="BK87"/>
  <c i="2" r="BK121"/>
  <c r="J83"/>
  <c r="BK92"/>
  <c i="3" r="J89"/>
  <c i="2" r="BK106"/>
  <c r="BK105"/>
  <c i="3" r="J87"/>
  <c i="2" l="1" r="P115"/>
  <c r="P114"/>
  <c r="P82"/>
  <c i="1" r="AU55"/>
  <c i="2" r="R115"/>
  <c r="R114"/>
  <c r="R82"/>
  <c i="3" r="P83"/>
  <c r="P82"/>
  <c r="P81"/>
  <c i="1" r="AU56"/>
  <c i="2" r="BK115"/>
  <c r="J115"/>
  <c r="J61"/>
  <c i="3" r="R83"/>
  <c r="R82"/>
  <c r="R81"/>
  <c i="2" r="T115"/>
  <c r="T114"/>
  <c r="T82"/>
  <c i="3" r="BK83"/>
  <c r="J83"/>
  <c r="J61"/>
  <c r="T83"/>
  <c r="T82"/>
  <c r="T81"/>
  <c i="2" r="BK120"/>
  <c r="J120"/>
  <c r="J62"/>
  <c i="3" r="E71"/>
  <c r="J78"/>
  <c r="BE89"/>
  <c i="2" r="BK114"/>
  <c r="J114"/>
  <c r="J60"/>
  <c i="3" r="J52"/>
  <c r="BE84"/>
  <c r="BE85"/>
  <c r="BE86"/>
  <c r="BE88"/>
  <c r="F78"/>
  <c r="BE87"/>
  <c i="2" r="E48"/>
  <c r="J55"/>
  <c r="J76"/>
  <c r="BE86"/>
  <c r="BE89"/>
  <c r="BE90"/>
  <c r="BE93"/>
  <c r="BE94"/>
  <c r="BE95"/>
  <c r="BE97"/>
  <c r="BE99"/>
  <c r="BE101"/>
  <c r="BE108"/>
  <c r="BE110"/>
  <c r="BE112"/>
  <c r="BE116"/>
  <c r="BE118"/>
  <c r="BE121"/>
  <c r="BE91"/>
  <c r="BE92"/>
  <c r="BE103"/>
  <c r="F55"/>
  <c r="BE83"/>
  <c r="BE85"/>
  <c r="BE87"/>
  <c r="BE88"/>
  <c r="BE105"/>
  <c r="BE106"/>
  <c r="F37"/>
  <c i="1" r="BD55"/>
  <c i="3" r="F37"/>
  <c i="1" r="BD56"/>
  <c i="3" r="J34"/>
  <c i="1" r="AW56"/>
  <c i="2" r="J34"/>
  <c i="1" r="AW55"/>
  <c i="2" r="F35"/>
  <c i="1" r="BB55"/>
  <c i="2" r="F34"/>
  <c i="1" r="BA55"/>
  <c i="3" r="F35"/>
  <c i="1" r="BB56"/>
  <c i="2" r="F36"/>
  <c i="1" r="BC55"/>
  <c i="3" r="F34"/>
  <c i="1" r="BA56"/>
  <c i="3" r="F36"/>
  <c i="1" r="BC56"/>
  <c i="3" l="1" r="BK82"/>
  <c r="BK81"/>
  <c r="J81"/>
  <c r="J59"/>
  <c i="2" r="BK82"/>
  <c r="J82"/>
  <c r="J59"/>
  <c r="J33"/>
  <c i="1" r="AV55"/>
  <c r="AT55"/>
  <c r="BB54"/>
  <c r="W31"/>
  <c i="3" r="F33"/>
  <c i="1" r="AZ56"/>
  <c r="BD54"/>
  <c r="W33"/>
  <c r="BC54"/>
  <c r="W32"/>
  <c r="AU54"/>
  <c i="2" r="F33"/>
  <c i="1" r="AZ55"/>
  <c r="BA54"/>
  <c r="W30"/>
  <c i="3" r="J33"/>
  <c i="1" r="AV56"/>
  <c r="AT56"/>
  <c i="3" l="1" r="J82"/>
  <c r="J60"/>
  <c i="1" r="AX54"/>
  <c i="2" r="J30"/>
  <c i="1" r="AG55"/>
  <c r="AW54"/>
  <c r="AK30"/>
  <c i="3" r="J30"/>
  <c i="1" r="AG56"/>
  <c r="AZ54"/>
  <c r="W29"/>
  <c r="AY54"/>
  <c i="3" l="1" r="J39"/>
  <c i="2" r="J39"/>
  <c i="1" r="AN55"/>
  <c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<sst xmlns="http://schemas.openxmlformats.org/spreadsheetml/2006/main">
  <si>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</si>
  <si>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</si>
  <si>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</si>
  <si>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</si>
  <si>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</si>
  <si>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{84278002-2bd4-4498-944d-5a9d7d32a90a}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</si>
  <si>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</si>
  <si>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</si>
  <si>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</si>
  <si>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</si>
  <si>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</si>
  <si>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</si>
  <si>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</si>
  <si>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</si>
  <si>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</si>
  <si>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</si>
  <si>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</si>
  <si>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Výsadby zeleně k.ú. Božejovice</t>
  </si>
  <si>
    <t>KSO:</t>
  </si>
  <si>
    <t/>
  </si>
  <si>
    <t>CC-CZ:</t>
  </si>
  <si>
    <t>Místo:</t>
  </si>
  <si>
    <t>Božejovice</t>
  </si>
  <si>
    <t>Datum:</t>
  </si>
  <si>
    <t>2. 5. 2023</t>
  </si>
  <si>
    <t>Zadavatel:</t>
  </si>
  <si>
    <t>IČ:</t>
  </si>
  <si>
    <t>01312774</t>
  </si>
  <si>
    <t>Státní pozemkový úřad, Pobočka Tábor</t>
  </si>
  <si>
    <t>DIČ:</t>
  </si>
  <si>
    <t>Uchazeč:</t>
  </si>
  <si>
    <t>Vyplň údaj</t>
  </si>
  <si>
    <t>Projektant:</t>
  </si>
  <si>
    <t>Ing. Věra Hrubá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</si>
  <si>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</si>
  <si>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</si>
  <si>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</si>
  <si>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</si>
  <si>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</si>
  <si>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</si>
  <si>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</si>
  <si>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</si>
  <si>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</si>
  <si>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</si>
  <si>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</si>
  <si>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</si>
  <si>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</si>
  <si>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</si>
  <si>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</si>
  <si>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</si>
  <si>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</si>
  <si>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</si>
  <si>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</si>
  <si>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</si>
  <si>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</si>
  <si>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</si>
  <si>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</si>
  <si>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</si>
  <si>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</si>
  <si>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</si>
  <si>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</si>
  <si>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</si>
  <si>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</si>
  <si>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</si>
  <si>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</si>
  <si>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</si>
  <si>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</si>
  <si>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</si>
  <si>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</si>
  <si>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</si>
  <si>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</si>
  <si>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</si>
  <si>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</si>
  <si>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</si>
  <si>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</si>
  <si>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</si>
  <si>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</si>
  <si>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</si>
  <si>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Úprava území</t>
  </si>
  <si>
    <t>STA</t>
  </si>
  <si>
    <t>{c9ac3fd4-4682-4006-a0ed-23da92c2dc1b}</t>
  </si>
  <si>
    <t>2</t>
  </si>
  <si>
    <t>Sazenice stromů</t>
  </si>
  <si>
    <t>{c0366236-99a3-4f6b-abdc-aa4a96c01bcf}</t>
  </si>
  <si>
    <t>KRYCÍ LIST SOUPISU PRACÍ</t>
  </si>
  <si>
    <t>Objekt:</t>
  </si>
  <si>
    <t>1 - Úprava území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</si>
  <si>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</si>
  <si>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</si>
  <si>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</si>
  <si>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</si>
  <si>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</si>
  <si>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</si>
  <si>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</si>
  <si>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</si>
  <si>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</si>
  <si>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</si>
  <si>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</si>
  <si>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</si>
  <si>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</si>
  <si>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</si>
  <si>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</si>
  <si>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</si>
  <si>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</si>
  <si>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</si>
  <si>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</si>
  <si>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</si>
  <si>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</si>
  <si>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184102112</t>
  </si>
  <si>
    <t>Výsadba dřeviny s balem do předem vyhloubené jamky se zalitím v rovině nebo na svahu do 1:5, při průměru balu přes 200 do 300 mm</t>
  </si>
  <si>
    <t>kus</t>
  </si>
  <si>
    <t>CS ÚRS 2023 01</t>
  </si>
  <si>
    <t>4</t>
  </si>
  <si>
    <t>ROZPOCET</t>
  </si>
  <si>
    <t>784725568</t>
  </si>
  <si>
    <t>Online PSC</t>
  </si>
  <si>
    <t>https://podminky.urs.cz/item/CS_URS_2023_01/184102112</t>
  </si>
  <si>
    <t>14</t>
  </si>
  <si>
    <t>M</t>
  </si>
  <si>
    <t>M001</t>
  </si>
  <si>
    <t xml:space="preserve">Kůly ke stromům listnatým délka 6/250 cm pro stromy listnaté alejové
</t>
  </si>
  <si>
    <t>ks</t>
  </si>
  <si>
    <t>8</t>
  </si>
  <si>
    <t>1014838187</t>
  </si>
  <si>
    <t>M002</t>
  </si>
  <si>
    <t>Příčky z půlené kulatiny, délka 50 cm</t>
  </si>
  <si>
    <t>-1277497161</t>
  </si>
  <si>
    <t>16</t>
  </si>
  <si>
    <t>M003</t>
  </si>
  <si>
    <t>Úvazky bavlněné, široký popruh</t>
  </si>
  <si>
    <t>654475435</t>
  </si>
  <si>
    <t>17</t>
  </si>
  <si>
    <t>M004</t>
  </si>
  <si>
    <t>Rákos na bandáž kmenů list.stromů, výška 1,5 m</t>
  </si>
  <si>
    <t>m</t>
  </si>
  <si>
    <t>2140982428</t>
  </si>
  <si>
    <t>18</t>
  </si>
  <si>
    <t>M005</t>
  </si>
  <si>
    <t xml:space="preserve">Zemina pro výměnu půdy v jamkách </t>
  </si>
  <si>
    <t>m3</t>
  </si>
  <si>
    <t>689958750</t>
  </si>
  <si>
    <t>19</t>
  </si>
  <si>
    <t>M006</t>
  </si>
  <si>
    <t xml:space="preserve">Štěpka na mulčování kořenových misek stromů,  a záhonů keřů 40 m2 </t>
  </si>
  <si>
    <t>289187059</t>
  </si>
  <si>
    <t>20</t>
  </si>
  <si>
    <t>M007</t>
  </si>
  <si>
    <t xml:space="preserve">Tabletové hnojivo pro ovocné dřeviny </t>
  </si>
  <si>
    <t>-325198391</t>
  </si>
  <si>
    <t>M008</t>
  </si>
  <si>
    <t xml:space="preserve">Půdní kondicioner pro stromy </t>
  </si>
  <si>
    <t>kg</t>
  </si>
  <si>
    <t>1509025036</t>
  </si>
  <si>
    <t>22</t>
  </si>
  <si>
    <t>M009</t>
  </si>
  <si>
    <t>Netkaná textilie proti prorůstání plevelů kolem kořenových misek stromů</t>
  </si>
  <si>
    <t>m2</t>
  </si>
  <si>
    <t>-632260027</t>
  </si>
  <si>
    <t>23</t>
  </si>
  <si>
    <t>M010</t>
  </si>
  <si>
    <t>Plastové chráničky samosvorné na kmeny</t>
  </si>
  <si>
    <t>889456981</t>
  </si>
  <si>
    <t>3</t>
  </si>
  <si>
    <t>184215133</t>
  </si>
  <si>
    <t>Ukotvení dřeviny kůly v rovině nebo na svahu do 1:5 třemi kůly, délky přes 2 do 3 m</t>
  </si>
  <si>
    <t>-1526385960</t>
  </si>
  <si>
    <t>https://podminky.urs.cz/item/CS_URS_2023_01/184215133</t>
  </si>
  <si>
    <t>184501141</t>
  </si>
  <si>
    <t>Zhotovení obalu kmene z rákosové nebo kokosové rohože v rovině nebo na svahu do 1:5</t>
  </si>
  <si>
    <t>1391127216</t>
  </si>
  <si>
    <t>https://podminky.urs.cz/item/CS_URS_2023_01/184501141</t>
  </si>
  <si>
    <t>11</t>
  </si>
  <si>
    <t>184813121</t>
  </si>
  <si>
    <t>Ochrana dřevin před okusem zvěří ručně v rovině nebo ve svahu do 1:5, pletivem, výšky do 2 m</t>
  </si>
  <si>
    <t>-2059255108</t>
  </si>
  <si>
    <t>https://podminky.urs.cz/item/CS_URS_2023_01/184813121</t>
  </si>
  <si>
    <t>5</t>
  </si>
  <si>
    <t>184911421</t>
  </si>
  <si>
    <t>Mulčování vysazených rostlin mulčovací kůrou, tl. do 100 mm v rovině nebo na svahu do 1:5</t>
  </si>
  <si>
    <t>488298116</t>
  </si>
  <si>
    <t>https://podminky.urs.cz/item/CS_URS_2023_01/184911421</t>
  </si>
  <si>
    <t>6</t>
  </si>
  <si>
    <t>185802114</t>
  </si>
  <si>
    <t>Hnojení půdy nebo trávníku v rovině nebo na svahu do 1:5 umělým hnojivem s rozdělením k jednotlivým rostlinám</t>
  </si>
  <si>
    <t>-1777805312</t>
  </si>
  <si>
    <t>https://podminky.urs.cz/item/CS_URS_2023_01/185802114</t>
  </si>
  <si>
    <t>7</t>
  </si>
  <si>
    <t>185802115</t>
  </si>
  <si>
    <t>Hnojení půdy nebo trávníku v rovině nebo na svahu do 1:5 půdním kondicionérem s rozdělením k jednotlivým rostlinám</t>
  </si>
  <si>
    <t>1314016827</t>
  </si>
  <si>
    <t>185804311</t>
  </si>
  <si>
    <t>Zalití rostlin vodou plochy záhonů jednotlivě do 20 m2</t>
  </si>
  <si>
    <t>-1195698609</t>
  </si>
  <si>
    <t>https://podminky.urs.cz/item/CS_URS_2023_01/185804311</t>
  </si>
  <si>
    <t>9</t>
  </si>
  <si>
    <t>185851121</t>
  </si>
  <si>
    <t>Dovoz vody pro zálivku rostlin na vzdálenost do 1000 m</t>
  </si>
  <si>
    <t>936283314</t>
  </si>
  <si>
    <t>https://podminky.urs.cz/item/CS_URS_2023_01/185851121</t>
  </si>
  <si>
    <t>10</t>
  </si>
  <si>
    <t>185851129</t>
  </si>
  <si>
    <t>Dovoz vody pro zálivku rostlin Příplatek k ceně za každých dalších i započatých 1000 m</t>
  </si>
  <si>
    <t>-1781349073</t>
  </si>
  <si>
    <t>https://podminky.urs.cz/item/CS_URS_2023_01/185851129</t>
  </si>
  <si>
    <t>12</t>
  </si>
  <si>
    <t>998231311</t>
  </si>
  <si>
    <t>Přesun hmot pro sadovnické a krajinářské úpravy - strojně dopravní vzdálenost do 5000 m</t>
  </si>
  <si>
    <t>t</t>
  </si>
  <si>
    <t>-1330967596</t>
  </si>
  <si>
    <t>https://podminky.urs.cz/item/CS_URS_2023_01/998231311</t>
  </si>
  <si>
    <t>HSV</t>
  </si>
  <si>
    <t>Práce a dodávky HSV</t>
  </si>
  <si>
    <t>Zemní práce</t>
  </si>
  <si>
    <t>13</t>
  </si>
  <si>
    <t>111111311</t>
  </si>
  <si>
    <t>Odstranění ruderálního porostu z plochy do 100 m2 v rovině nebo na svahu do 1:5</t>
  </si>
  <si>
    <t>1224760458</t>
  </si>
  <si>
    <t>https://podminky.urs.cz/item/CS_URS_2023_01/111111311</t>
  </si>
  <si>
    <t>183101315</t>
  </si>
  <si>
    <t>Hloubení jamek pro vysazování rostlin v zemině skupiny 1 až 4 s výměnou půdy z 100% v rovině nebo na svahu do 1:5, objemu přes 0,125 do 0,40 m3</t>
  </si>
  <si>
    <t>-1257700036</t>
  </si>
  <si>
    <t>https://podminky.urs.cz/item/CS_URS_2023_01/183101315</t>
  </si>
  <si>
    <t>VRN</t>
  </si>
  <si>
    <t>Vedlejší rozpočtové náklady</t>
  </si>
  <si>
    <t>24</t>
  </si>
  <si>
    <t>030001000</t>
  </si>
  <si>
    <t>Zařízení staveniště</t>
  </si>
  <si>
    <t>kpl</t>
  </si>
  <si>
    <t>1024</t>
  </si>
  <si>
    <t>-841980492</t>
  </si>
  <si>
    <t>https://podminky.urs.cz/item/CS_URS_2023_01/030001000</t>
  </si>
  <si>
    <t>2 - Sazenice stromů</t>
  </si>
  <si>
    <t>OST - Ostatní</t>
  </si>
  <si>
    <t xml:space="preserve">    O01 - Ostatní</t>
  </si>
  <si>
    <t>OST</t>
  </si>
  <si>
    <t>Ostatní</t>
  </si>
  <si>
    <t>O01</t>
  </si>
  <si>
    <t>M011</t>
  </si>
  <si>
    <t xml:space="preserve">Malus  Průsvitné letní -  jabloň 10/12</t>
  </si>
  <si>
    <t>512</t>
  </si>
  <si>
    <t>543287126</t>
  </si>
  <si>
    <t>M012</t>
  </si>
  <si>
    <t xml:space="preserve">Malus Grafštýnské -  jabloň  10/12</t>
  </si>
  <si>
    <t>1842135852</t>
  </si>
  <si>
    <t>M013</t>
  </si>
  <si>
    <t>Prunus Napoleonova - třešeň 10/12</t>
  </si>
  <si>
    <t>1068082654</t>
  </si>
  <si>
    <t>M014</t>
  </si>
  <si>
    <t xml:space="preserve">Prunus  Stella - třešeň 10/12</t>
  </si>
  <si>
    <t>-138697389</t>
  </si>
  <si>
    <t>M015</t>
  </si>
  <si>
    <t>Prunus domestica - slivoň švestka domácí 10/12</t>
  </si>
  <si>
    <t>-1322230224</t>
  </si>
  <si>
    <t>M016</t>
  </si>
  <si>
    <t>Ztratné 3%</t>
  </si>
  <si>
    <t>-1036842986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</si>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</sst>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4102112" TargetMode="External" /><Relationship Id="rId2" Type="http://schemas.openxmlformats.org/officeDocument/2006/relationships/hyperlink" Target="https://podminky.urs.cz/item/CS_URS_2023_01/184215133" TargetMode="External" /><Relationship Id="rId3" Type="http://schemas.openxmlformats.org/officeDocument/2006/relationships/hyperlink" Target="https://podminky.urs.cz/item/CS_URS_2023_01/184501141" TargetMode="External" /><Relationship Id="rId4" Type="http://schemas.openxmlformats.org/officeDocument/2006/relationships/hyperlink" Target="https://podminky.urs.cz/item/CS_URS_2023_01/184813121" TargetMode="External" /><Relationship Id="rId5" Type="http://schemas.openxmlformats.org/officeDocument/2006/relationships/hyperlink" Target="https://podminky.urs.cz/item/CS_URS_2023_01/184911421" TargetMode="External" /><Relationship Id="rId6" Type="http://schemas.openxmlformats.org/officeDocument/2006/relationships/hyperlink" Target="https://podminky.urs.cz/item/CS_URS_2023_01/185802114" TargetMode="External" /><Relationship Id="rId7" Type="http://schemas.openxmlformats.org/officeDocument/2006/relationships/hyperlink" Target="https://podminky.urs.cz/item/CS_URS_2023_01/185804311" TargetMode="External" /><Relationship Id="rId8" Type="http://schemas.openxmlformats.org/officeDocument/2006/relationships/hyperlink" Target="https://podminky.urs.cz/item/CS_URS_2023_01/185851121" TargetMode="External" /><Relationship Id="rId9" Type="http://schemas.openxmlformats.org/officeDocument/2006/relationships/hyperlink" Target="https://podminky.urs.cz/item/CS_URS_2023_01/185851129" TargetMode="External" /><Relationship Id="rId10" Type="http://schemas.openxmlformats.org/officeDocument/2006/relationships/hyperlink" Target="https://podminky.urs.cz/item/CS_URS_2023_01/998231311" TargetMode="External" /><Relationship Id="rId11" Type="http://schemas.openxmlformats.org/officeDocument/2006/relationships/hyperlink" Target="https://podminky.urs.cz/item/CS_URS_2023_01/111111311" TargetMode="External" /><Relationship Id="rId12" Type="http://schemas.openxmlformats.org/officeDocument/2006/relationships/hyperlink" Target="https://podminky.urs.cz/item/CS_URS_2023_01/183101315" TargetMode="External" /><Relationship Id="rId13" Type="http://schemas.openxmlformats.org/officeDocument/2006/relationships/hyperlink" Target="https://podminky.urs.cz/item/CS_URS_2023_01/030001000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Výsadby zeleně k.ú. Božejovice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Božejovice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2. 5. 2023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Státní pozemkový úřad, Pobočka Tábor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Ing. Věra Hrubá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'1 - Úprava území'!J30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'1 - Úprava území'!P82</f>
        <v>0</v>
      </c>
      <c r="AV55" s="119">
        <f>'1 - Úprava území'!J33</f>
        <v>0</v>
      </c>
      <c r="AW55" s="119">
        <f>'1 - Úprava území'!J34</f>
        <v>0</v>
      </c>
      <c r="AX55" s="119">
        <f>'1 - Úprava území'!J35</f>
        <v>0</v>
      </c>
      <c r="AY55" s="119">
        <f>'1 - Úprava území'!J36</f>
        <v>0</v>
      </c>
      <c r="AZ55" s="119">
        <f>'1 - Úprava území'!F33</f>
        <v>0</v>
      </c>
      <c r="BA55" s="119">
        <f>'1 - Úprava území'!F34</f>
        <v>0</v>
      </c>
      <c r="BB55" s="119">
        <f>'1 - Úprava území'!F35</f>
        <v>0</v>
      </c>
      <c r="BC55" s="119">
        <f>'1 - Úprava území'!F36</f>
        <v>0</v>
      </c>
      <c r="BD55" s="121">
        <f>'1 - Úprava území'!F37</f>
        <v>0</v>
      </c>
      <c r="BE55" s="7"/>
      <c r="BT55" s="122" t="s">
        <v>77</v>
      </c>
      <c r="BV55" s="122" t="s">
        <v>74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7" customFormat="1" ht="16.5" customHeight="1">
      <c r="A56" s="110" t="s">
        <v>76</v>
      </c>
      <c r="B56" s="111"/>
      <c r="C56" s="112"/>
      <c r="D56" s="113" t="s">
        <v>81</v>
      </c>
      <c r="E56" s="113"/>
      <c r="F56" s="113"/>
      <c r="G56" s="113"/>
      <c r="H56" s="113"/>
      <c r="I56" s="114"/>
      <c r="J56" s="113" t="s">
        <v>82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'2 - Sazenice stromů'!J30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'2 - Sazenice stromů'!P81</f>
        <v>0</v>
      </c>
      <c r="AV56" s="124">
        <f>'2 - Sazenice stromů'!J33</f>
        <v>0</v>
      </c>
      <c r="AW56" s="124">
        <f>'2 - Sazenice stromů'!J34</f>
        <v>0</v>
      </c>
      <c r="AX56" s="124">
        <f>'2 - Sazenice stromů'!J35</f>
        <v>0</v>
      </c>
      <c r="AY56" s="124">
        <f>'2 - Sazenice stromů'!J36</f>
        <v>0</v>
      </c>
      <c r="AZ56" s="124">
        <f>'2 - Sazenice stromů'!F33</f>
        <v>0</v>
      </c>
      <c r="BA56" s="124">
        <f>'2 - Sazenice stromů'!F34</f>
        <v>0</v>
      </c>
      <c r="BB56" s="124">
        <f>'2 - Sazenice stromů'!F35</f>
        <v>0</v>
      </c>
      <c r="BC56" s="124">
        <f>'2 - Sazenice stromů'!F36</f>
        <v>0</v>
      </c>
      <c r="BD56" s="126">
        <f>'2 - Sazenice stromů'!F37</f>
        <v>0</v>
      </c>
      <c r="BE56" s="7"/>
      <c r="BT56" s="122" t="s">
        <v>77</v>
      </c>
      <c r="BV56" s="122" t="s">
        <v>74</v>
      </c>
      <c r="BW56" s="122" t="s">
        <v>83</v>
      </c>
      <c r="BX56" s="122" t="s">
        <v>5</v>
      </c>
      <c r="CL56" s="122" t="s">
        <v>19</v>
      </c>
      <c r="CM56" s="122" t="s">
        <v>81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T/82xlqt1XNFbiPG/N4DxOgHIofGJz13O8N9anIw0NyFyeDOEmFEbqBeXIB6IBdMPkuozWIXugh6lM65aJwSzA==" hashValue="Obbvh6ORifvwX87MVBXh6BJt0uacc1StX4ZgQG118UeIWxonscfbrLtrDI59H6c4PYhQhA8+0Ws0ExRoQBq6z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Úprava území'!C2" display="/"/>
    <hyperlink ref="A56" location="'2 - Sazenice stromů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84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Výsadby zeleně k.ú. Božejovice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2. 5. 2023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ROUND((SUM(BE82:BE122)),  2)</f>
        <v>0</v>
      </c>
      <c r="G33" s="37"/>
      <c r="H33" s="37"/>
      <c r="I33" s="147">
        <v>0.20999999999999999</v>
      </c>
      <c r="J33" s="146">
        <f>ROUND(((SUM(BE82:BE122))*I33),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ROUND((SUM(BF82:BF122)),  2)</f>
        <v>0</v>
      </c>
      <c r="G34" s="37"/>
      <c r="H34" s="37"/>
      <c r="I34" s="147">
        <v>0.14999999999999999</v>
      </c>
      <c r="J34" s="146">
        <f>ROUND(((SUM(BF82:BF122))*I34),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ROUND((SUM(BG82:BG122)),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ROUND((SUM(BH82:BH122)),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ROUND((SUM(BI82:BI122)),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Výsadby zeleně k.ú. Božejovice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1 - Úprava území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Božejovice</v>
      </c>
      <c r="G52" s="39"/>
      <c r="H52" s="39"/>
      <c r="I52" s="31" t="s">
        <v>23</v>
      </c>
      <c r="J52" s="71" t="str">
        <f>IF(J12="","",J12)</f>
        <v>2. 5. 2023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úřad, Pobočka Tábor</v>
      </c>
      <c r="G54" s="39"/>
      <c r="H54" s="39"/>
      <c r="I54" s="31" t="s">
        <v>32</v>
      </c>
      <c r="J54" s="35" t="str">
        <f>E21</f>
        <v>Ing. Věra Hrubá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88</v>
      </c>
      <c r="D57" s="161"/>
      <c r="E57" s="161"/>
      <c r="F57" s="161"/>
      <c r="G57" s="161"/>
      <c r="H57" s="161"/>
      <c r="I57" s="161"/>
      <c r="J57" s="162" t="s">
        <v>89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90</v>
      </c>
    </row>
    <row r="60" s="9" customFormat="1" ht="24.96" customHeight="1">
      <c r="A60" s="9"/>
      <c r="B60" s="164"/>
      <c r="C60" s="165"/>
      <c r="D60" s="166" t="s">
        <v>91</v>
      </c>
      <c r="E60" s="167"/>
      <c r="F60" s="167"/>
      <c r="G60" s="167"/>
      <c r="H60" s="167"/>
      <c r="I60" s="167"/>
      <c r="J60" s="168">
        <f>J114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92</v>
      </c>
      <c r="E61" s="173"/>
      <c r="F61" s="173"/>
      <c r="G61" s="173"/>
      <c r="H61" s="173"/>
      <c r="I61" s="173"/>
      <c r="J61" s="174">
        <f>J115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93</v>
      </c>
      <c r="E62" s="167"/>
      <c r="F62" s="167"/>
      <c r="G62" s="167"/>
      <c r="H62" s="167"/>
      <c r="I62" s="167"/>
      <c r="J62" s="168">
        <f>J120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94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Výsadby zeleně k.ú. Božejovice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85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1 - Úprava území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Božejovice</v>
      </c>
      <c r="G76" s="39"/>
      <c r="H76" s="39"/>
      <c r="I76" s="31" t="s">
        <v>23</v>
      </c>
      <c r="J76" s="71" t="str">
        <f>IF(J12="","",J12)</f>
        <v>2. 5. 2023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Státní pozemkový úřad, Pobočka Tábor</v>
      </c>
      <c r="G78" s="39"/>
      <c r="H78" s="39"/>
      <c r="I78" s="31" t="s">
        <v>32</v>
      </c>
      <c r="J78" s="35" t="str">
        <f>E21</f>
        <v>Ing. Věra Hrubá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30</v>
      </c>
      <c r="D79" s="39"/>
      <c r="E79" s="39"/>
      <c r="F79" s="26" t="str">
        <f>IF(E18="","",E18)</f>
        <v>Vyplň údaj</v>
      </c>
      <c r="G79" s="39"/>
      <c r="H79" s="39"/>
      <c r="I79" s="31" t="s">
        <v>34</v>
      </c>
      <c r="J79" s="35" t="str">
        <f>E24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95</v>
      </c>
      <c r="D81" s="179" t="s">
        <v>57</v>
      </c>
      <c r="E81" s="179" t="s">
        <v>53</v>
      </c>
      <c r="F81" s="179" t="s">
        <v>54</v>
      </c>
      <c r="G81" s="179" t="s">
        <v>96</v>
      </c>
      <c r="H81" s="179" t="s">
        <v>97</v>
      </c>
      <c r="I81" s="179" t="s">
        <v>98</v>
      </c>
      <c r="J81" s="179" t="s">
        <v>89</v>
      </c>
      <c r="K81" s="180" t="s">
        <v>99</v>
      </c>
      <c r="L81" s="181"/>
      <c r="M81" s="91" t="s">
        <v>19</v>
      </c>
      <c r="N81" s="92" t="s">
        <v>42</v>
      </c>
      <c r="O81" s="92" t="s">
        <v>100</v>
      </c>
      <c r="P81" s="92" t="s">
        <v>101</v>
      </c>
      <c r="Q81" s="92" t="s">
        <v>102</v>
      </c>
      <c r="R81" s="92" t="s">
        <v>103</v>
      </c>
      <c r="S81" s="92" t="s">
        <v>104</v>
      </c>
      <c r="T81" s="93" t="s">
        <v>105</v>
      </c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106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P83+SUM(P84:P114)+P120</f>
        <v>0</v>
      </c>
      <c r="Q82" s="95"/>
      <c r="R82" s="184">
        <f>R83+SUM(R84:R114)+R120</f>
        <v>0.1085</v>
      </c>
      <c r="S82" s="95"/>
      <c r="T82" s="185">
        <f>T83+SUM(T84:T114)+T120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71</v>
      </c>
      <c r="AU82" s="16" t="s">
        <v>90</v>
      </c>
      <c r="BK82" s="186">
        <f>BK83+SUM(BK84:BK114)+BK120</f>
        <v>0</v>
      </c>
    </row>
    <row r="83" s="2" customFormat="1" ht="24.15" customHeight="1">
      <c r="A83" s="37"/>
      <c r="B83" s="38"/>
      <c r="C83" s="187" t="s">
        <v>81</v>
      </c>
      <c r="D83" s="187" t="s">
        <v>107</v>
      </c>
      <c r="E83" s="188" t="s">
        <v>108</v>
      </c>
      <c r="F83" s="189" t="s">
        <v>109</v>
      </c>
      <c r="G83" s="190" t="s">
        <v>110</v>
      </c>
      <c r="H83" s="191">
        <v>50</v>
      </c>
      <c r="I83" s="192"/>
      <c r="J83" s="193">
        <f>ROUND(I83*H83,2)</f>
        <v>0</v>
      </c>
      <c r="K83" s="189" t="s">
        <v>111</v>
      </c>
      <c r="L83" s="43"/>
      <c r="M83" s="194" t="s">
        <v>19</v>
      </c>
      <c r="N83" s="195" t="s">
        <v>43</v>
      </c>
      <c r="O83" s="83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8" t="s">
        <v>112</v>
      </c>
      <c r="AT83" s="198" t="s">
        <v>107</v>
      </c>
      <c r="AU83" s="198" t="s">
        <v>72</v>
      </c>
      <c r="AY83" s="16" t="s">
        <v>113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6" t="s">
        <v>77</v>
      </c>
      <c r="BK83" s="199">
        <f>ROUND(I83*H83,2)</f>
        <v>0</v>
      </c>
      <c r="BL83" s="16" t="s">
        <v>112</v>
      </c>
      <c r="BM83" s="198" t="s">
        <v>114</v>
      </c>
    </row>
    <row r="84" s="2" customFormat="1">
      <c r="A84" s="37"/>
      <c r="B84" s="38"/>
      <c r="C84" s="39"/>
      <c r="D84" s="200" t="s">
        <v>115</v>
      </c>
      <c r="E84" s="39"/>
      <c r="F84" s="201" t="s">
        <v>116</v>
      </c>
      <c r="G84" s="39"/>
      <c r="H84" s="39"/>
      <c r="I84" s="202"/>
      <c r="J84" s="39"/>
      <c r="K84" s="39"/>
      <c r="L84" s="43"/>
      <c r="M84" s="203"/>
      <c r="N84" s="204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115</v>
      </c>
      <c r="AU84" s="16" t="s">
        <v>72</v>
      </c>
    </row>
    <row r="85" s="2" customFormat="1" ht="24.9" customHeight="1">
      <c r="A85" s="37"/>
      <c r="B85" s="38"/>
      <c r="C85" s="205" t="s">
        <v>117</v>
      </c>
      <c r="D85" s="205" t="s">
        <v>118</v>
      </c>
      <c r="E85" s="206" t="s">
        <v>119</v>
      </c>
      <c r="F85" s="207" t="s">
        <v>120</v>
      </c>
      <c r="G85" s="208" t="s">
        <v>121</v>
      </c>
      <c r="H85" s="209">
        <v>150</v>
      </c>
      <c r="I85" s="210"/>
      <c r="J85" s="211">
        <f>ROUND(I85*H85,2)</f>
        <v>0</v>
      </c>
      <c r="K85" s="207" t="s">
        <v>19</v>
      </c>
      <c r="L85" s="212"/>
      <c r="M85" s="213" t="s">
        <v>19</v>
      </c>
      <c r="N85" s="214" t="s">
        <v>43</v>
      </c>
      <c r="O85" s="83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98" t="s">
        <v>122</v>
      </c>
      <c r="AT85" s="198" t="s">
        <v>118</v>
      </c>
      <c r="AU85" s="198" t="s">
        <v>72</v>
      </c>
      <c r="AY85" s="16" t="s">
        <v>113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6" t="s">
        <v>77</v>
      </c>
      <c r="BK85" s="199">
        <f>ROUND(I85*H85,2)</f>
        <v>0</v>
      </c>
      <c r="BL85" s="16" t="s">
        <v>112</v>
      </c>
      <c r="BM85" s="198" t="s">
        <v>123</v>
      </c>
    </row>
    <row r="86" s="2" customFormat="1" ht="16.5" customHeight="1">
      <c r="A86" s="37"/>
      <c r="B86" s="38"/>
      <c r="C86" s="205" t="s">
        <v>8</v>
      </c>
      <c r="D86" s="205" t="s">
        <v>118</v>
      </c>
      <c r="E86" s="206" t="s">
        <v>124</v>
      </c>
      <c r="F86" s="207" t="s">
        <v>125</v>
      </c>
      <c r="G86" s="208" t="s">
        <v>121</v>
      </c>
      <c r="H86" s="209">
        <v>150</v>
      </c>
      <c r="I86" s="210"/>
      <c r="J86" s="211">
        <f>ROUND(I86*H86,2)</f>
        <v>0</v>
      </c>
      <c r="K86" s="207" t="s">
        <v>19</v>
      </c>
      <c r="L86" s="212"/>
      <c r="M86" s="213" t="s">
        <v>19</v>
      </c>
      <c r="N86" s="214" t="s">
        <v>43</v>
      </c>
      <c r="O86" s="83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8" t="s">
        <v>122</v>
      </c>
      <c r="AT86" s="198" t="s">
        <v>118</v>
      </c>
      <c r="AU86" s="198" t="s">
        <v>72</v>
      </c>
      <c r="AY86" s="16" t="s">
        <v>113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6" t="s">
        <v>77</v>
      </c>
      <c r="BK86" s="199">
        <f>ROUND(I86*H86,2)</f>
        <v>0</v>
      </c>
      <c r="BL86" s="16" t="s">
        <v>112</v>
      </c>
      <c r="BM86" s="198" t="s">
        <v>126</v>
      </c>
    </row>
    <row r="87" s="2" customFormat="1" ht="16.5" customHeight="1">
      <c r="A87" s="37"/>
      <c r="B87" s="38"/>
      <c r="C87" s="205" t="s">
        <v>127</v>
      </c>
      <c r="D87" s="205" t="s">
        <v>118</v>
      </c>
      <c r="E87" s="206" t="s">
        <v>128</v>
      </c>
      <c r="F87" s="207" t="s">
        <v>129</v>
      </c>
      <c r="G87" s="208" t="s">
        <v>121</v>
      </c>
      <c r="H87" s="209">
        <v>150</v>
      </c>
      <c r="I87" s="210"/>
      <c r="J87" s="211">
        <f>ROUND(I87*H87,2)</f>
        <v>0</v>
      </c>
      <c r="K87" s="207" t="s">
        <v>19</v>
      </c>
      <c r="L87" s="212"/>
      <c r="M87" s="213" t="s">
        <v>19</v>
      </c>
      <c r="N87" s="214" t="s">
        <v>43</v>
      </c>
      <c r="O87" s="83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8" t="s">
        <v>122</v>
      </c>
      <c r="AT87" s="198" t="s">
        <v>118</v>
      </c>
      <c r="AU87" s="198" t="s">
        <v>72</v>
      </c>
      <c r="AY87" s="16" t="s">
        <v>113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6" t="s">
        <v>77</v>
      </c>
      <c r="BK87" s="199">
        <f>ROUND(I87*H87,2)</f>
        <v>0</v>
      </c>
      <c r="BL87" s="16" t="s">
        <v>112</v>
      </c>
      <c r="BM87" s="198" t="s">
        <v>130</v>
      </c>
    </row>
    <row r="88" s="2" customFormat="1" ht="16.5" customHeight="1">
      <c r="A88" s="37"/>
      <c r="B88" s="38"/>
      <c r="C88" s="205" t="s">
        <v>131</v>
      </c>
      <c r="D88" s="205" t="s">
        <v>118</v>
      </c>
      <c r="E88" s="206" t="s">
        <v>132</v>
      </c>
      <c r="F88" s="207" t="s">
        <v>133</v>
      </c>
      <c r="G88" s="208" t="s">
        <v>134</v>
      </c>
      <c r="H88" s="209">
        <v>100</v>
      </c>
      <c r="I88" s="210"/>
      <c r="J88" s="211">
        <f>ROUND(I88*H88,2)</f>
        <v>0</v>
      </c>
      <c r="K88" s="207" t="s">
        <v>19</v>
      </c>
      <c r="L88" s="212"/>
      <c r="M88" s="213" t="s">
        <v>19</v>
      </c>
      <c r="N88" s="214" t="s">
        <v>43</v>
      </c>
      <c r="O88" s="83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8" t="s">
        <v>122</v>
      </c>
      <c r="AT88" s="198" t="s">
        <v>118</v>
      </c>
      <c r="AU88" s="198" t="s">
        <v>72</v>
      </c>
      <c r="AY88" s="16" t="s">
        <v>113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6" t="s">
        <v>77</v>
      </c>
      <c r="BK88" s="199">
        <f>ROUND(I88*H88,2)</f>
        <v>0</v>
      </c>
      <c r="BL88" s="16" t="s">
        <v>112</v>
      </c>
      <c r="BM88" s="198" t="s">
        <v>135</v>
      </c>
    </row>
    <row r="89" s="2" customFormat="1" ht="16.5" customHeight="1">
      <c r="A89" s="37"/>
      <c r="B89" s="38"/>
      <c r="C89" s="205" t="s">
        <v>136</v>
      </c>
      <c r="D89" s="205" t="s">
        <v>118</v>
      </c>
      <c r="E89" s="206" t="s">
        <v>137</v>
      </c>
      <c r="F89" s="207" t="s">
        <v>138</v>
      </c>
      <c r="G89" s="208" t="s">
        <v>139</v>
      </c>
      <c r="H89" s="209">
        <v>12.5</v>
      </c>
      <c r="I89" s="210"/>
      <c r="J89" s="211">
        <f>ROUND(I89*H89,2)</f>
        <v>0</v>
      </c>
      <c r="K89" s="207" t="s">
        <v>19</v>
      </c>
      <c r="L89" s="212"/>
      <c r="M89" s="213" t="s">
        <v>19</v>
      </c>
      <c r="N89" s="214" t="s">
        <v>43</v>
      </c>
      <c r="O89" s="83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8" t="s">
        <v>122</v>
      </c>
      <c r="AT89" s="198" t="s">
        <v>118</v>
      </c>
      <c r="AU89" s="198" t="s">
        <v>72</v>
      </c>
      <c r="AY89" s="16" t="s">
        <v>113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6" t="s">
        <v>77</v>
      </c>
      <c r="BK89" s="199">
        <f>ROUND(I89*H89,2)</f>
        <v>0</v>
      </c>
      <c r="BL89" s="16" t="s">
        <v>112</v>
      </c>
      <c r="BM89" s="198" t="s">
        <v>140</v>
      </c>
    </row>
    <row r="90" s="2" customFormat="1" ht="16.5" customHeight="1">
      <c r="A90" s="37"/>
      <c r="B90" s="38"/>
      <c r="C90" s="205" t="s">
        <v>141</v>
      </c>
      <c r="D90" s="205" t="s">
        <v>118</v>
      </c>
      <c r="E90" s="206" t="s">
        <v>142</v>
      </c>
      <c r="F90" s="207" t="s">
        <v>143</v>
      </c>
      <c r="G90" s="208" t="s">
        <v>139</v>
      </c>
      <c r="H90" s="209">
        <v>4</v>
      </c>
      <c r="I90" s="210"/>
      <c r="J90" s="211">
        <f>ROUND(I90*H90,2)</f>
        <v>0</v>
      </c>
      <c r="K90" s="207" t="s">
        <v>19</v>
      </c>
      <c r="L90" s="212"/>
      <c r="M90" s="213" t="s">
        <v>19</v>
      </c>
      <c r="N90" s="214" t="s">
        <v>43</v>
      </c>
      <c r="O90" s="83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8" t="s">
        <v>122</v>
      </c>
      <c r="AT90" s="198" t="s">
        <v>118</v>
      </c>
      <c r="AU90" s="198" t="s">
        <v>72</v>
      </c>
      <c r="AY90" s="16" t="s">
        <v>113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6" t="s">
        <v>77</v>
      </c>
      <c r="BK90" s="199">
        <f>ROUND(I90*H90,2)</f>
        <v>0</v>
      </c>
      <c r="BL90" s="16" t="s">
        <v>112</v>
      </c>
      <c r="BM90" s="198" t="s">
        <v>144</v>
      </c>
    </row>
    <row r="91" s="2" customFormat="1" ht="16.5" customHeight="1">
      <c r="A91" s="37"/>
      <c r="B91" s="38"/>
      <c r="C91" s="205" t="s">
        <v>145</v>
      </c>
      <c r="D91" s="205" t="s">
        <v>118</v>
      </c>
      <c r="E91" s="206" t="s">
        <v>146</v>
      </c>
      <c r="F91" s="207" t="s">
        <v>147</v>
      </c>
      <c r="G91" s="208" t="s">
        <v>121</v>
      </c>
      <c r="H91" s="209">
        <v>300</v>
      </c>
      <c r="I91" s="210"/>
      <c r="J91" s="211">
        <f>ROUND(I91*H91,2)</f>
        <v>0</v>
      </c>
      <c r="K91" s="207" t="s">
        <v>19</v>
      </c>
      <c r="L91" s="212"/>
      <c r="M91" s="213" t="s">
        <v>19</v>
      </c>
      <c r="N91" s="214" t="s">
        <v>43</v>
      </c>
      <c r="O91" s="83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8" t="s">
        <v>122</v>
      </c>
      <c r="AT91" s="198" t="s">
        <v>118</v>
      </c>
      <c r="AU91" s="198" t="s">
        <v>72</v>
      </c>
      <c r="AY91" s="16" t="s">
        <v>113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6" t="s">
        <v>77</v>
      </c>
      <c r="BK91" s="199">
        <f>ROUND(I91*H91,2)</f>
        <v>0</v>
      </c>
      <c r="BL91" s="16" t="s">
        <v>112</v>
      </c>
      <c r="BM91" s="198" t="s">
        <v>148</v>
      </c>
    </row>
    <row r="92" s="2" customFormat="1" ht="16.5" customHeight="1">
      <c r="A92" s="37"/>
      <c r="B92" s="38"/>
      <c r="C92" s="205" t="s">
        <v>7</v>
      </c>
      <c r="D92" s="205" t="s">
        <v>118</v>
      </c>
      <c r="E92" s="206" t="s">
        <v>149</v>
      </c>
      <c r="F92" s="207" t="s">
        <v>150</v>
      </c>
      <c r="G92" s="208" t="s">
        <v>151</v>
      </c>
      <c r="H92" s="209">
        <v>1.25</v>
      </c>
      <c r="I92" s="210"/>
      <c r="J92" s="211">
        <f>ROUND(I92*H92,2)</f>
        <v>0</v>
      </c>
      <c r="K92" s="207" t="s">
        <v>19</v>
      </c>
      <c r="L92" s="212"/>
      <c r="M92" s="213" t="s">
        <v>19</v>
      </c>
      <c r="N92" s="214" t="s">
        <v>43</v>
      </c>
      <c r="O92" s="83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8" t="s">
        <v>122</v>
      </c>
      <c r="AT92" s="198" t="s">
        <v>118</v>
      </c>
      <c r="AU92" s="198" t="s">
        <v>72</v>
      </c>
      <c r="AY92" s="16" t="s">
        <v>113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6" t="s">
        <v>77</v>
      </c>
      <c r="BK92" s="199">
        <f>ROUND(I92*H92,2)</f>
        <v>0</v>
      </c>
      <c r="BL92" s="16" t="s">
        <v>112</v>
      </c>
      <c r="BM92" s="198" t="s">
        <v>152</v>
      </c>
    </row>
    <row r="93" s="2" customFormat="1" ht="16.5" customHeight="1">
      <c r="A93" s="37"/>
      <c r="B93" s="38"/>
      <c r="C93" s="205" t="s">
        <v>153</v>
      </c>
      <c r="D93" s="205" t="s">
        <v>118</v>
      </c>
      <c r="E93" s="206" t="s">
        <v>154</v>
      </c>
      <c r="F93" s="207" t="s">
        <v>155</v>
      </c>
      <c r="G93" s="208" t="s">
        <v>156</v>
      </c>
      <c r="H93" s="209">
        <v>50</v>
      </c>
      <c r="I93" s="210"/>
      <c r="J93" s="211">
        <f>ROUND(I93*H93,2)</f>
        <v>0</v>
      </c>
      <c r="K93" s="207" t="s">
        <v>19</v>
      </c>
      <c r="L93" s="212"/>
      <c r="M93" s="213" t="s">
        <v>19</v>
      </c>
      <c r="N93" s="214" t="s">
        <v>43</v>
      </c>
      <c r="O93" s="83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8" t="s">
        <v>122</v>
      </c>
      <c r="AT93" s="198" t="s">
        <v>118</v>
      </c>
      <c r="AU93" s="198" t="s">
        <v>72</v>
      </c>
      <c r="AY93" s="16" t="s">
        <v>113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6" t="s">
        <v>77</v>
      </c>
      <c r="BK93" s="199">
        <f>ROUND(I93*H93,2)</f>
        <v>0</v>
      </c>
      <c r="BL93" s="16" t="s">
        <v>112</v>
      </c>
      <c r="BM93" s="198" t="s">
        <v>157</v>
      </c>
    </row>
    <row r="94" s="2" customFormat="1" ht="16.5" customHeight="1">
      <c r="A94" s="37"/>
      <c r="B94" s="38"/>
      <c r="C94" s="205" t="s">
        <v>158</v>
      </c>
      <c r="D94" s="205" t="s">
        <v>118</v>
      </c>
      <c r="E94" s="206" t="s">
        <v>159</v>
      </c>
      <c r="F94" s="207" t="s">
        <v>160</v>
      </c>
      <c r="G94" s="208" t="s">
        <v>121</v>
      </c>
      <c r="H94" s="209">
        <v>65</v>
      </c>
      <c r="I94" s="210"/>
      <c r="J94" s="211">
        <f>ROUND(I94*H94,2)</f>
        <v>0</v>
      </c>
      <c r="K94" s="207" t="s">
        <v>19</v>
      </c>
      <c r="L94" s="212"/>
      <c r="M94" s="213" t="s">
        <v>19</v>
      </c>
      <c r="N94" s="214" t="s">
        <v>43</v>
      </c>
      <c r="O94" s="83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8" t="s">
        <v>122</v>
      </c>
      <c r="AT94" s="198" t="s">
        <v>118</v>
      </c>
      <c r="AU94" s="198" t="s">
        <v>72</v>
      </c>
      <c r="AY94" s="16" t="s">
        <v>113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6" t="s">
        <v>77</v>
      </c>
      <c r="BK94" s="199">
        <f>ROUND(I94*H94,2)</f>
        <v>0</v>
      </c>
      <c r="BL94" s="16" t="s">
        <v>112</v>
      </c>
      <c r="BM94" s="198" t="s">
        <v>161</v>
      </c>
    </row>
    <row r="95" s="2" customFormat="1" ht="16.5" customHeight="1">
      <c r="A95" s="37"/>
      <c r="B95" s="38"/>
      <c r="C95" s="187" t="s">
        <v>162</v>
      </c>
      <c r="D95" s="187" t="s">
        <v>107</v>
      </c>
      <c r="E95" s="188" t="s">
        <v>163</v>
      </c>
      <c r="F95" s="189" t="s">
        <v>164</v>
      </c>
      <c r="G95" s="190" t="s">
        <v>110</v>
      </c>
      <c r="H95" s="191">
        <v>50</v>
      </c>
      <c r="I95" s="192"/>
      <c r="J95" s="193">
        <f>ROUND(I95*H95,2)</f>
        <v>0</v>
      </c>
      <c r="K95" s="189" t="s">
        <v>111</v>
      </c>
      <c r="L95" s="43"/>
      <c r="M95" s="194" t="s">
        <v>19</v>
      </c>
      <c r="N95" s="195" t="s">
        <v>43</v>
      </c>
      <c r="O95" s="83"/>
      <c r="P95" s="196">
        <f>O95*H95</f>
        <v>0</v>
      </c>
      <c r="Q95" s="196">
        <v>6.0000000000000002E-05</v>
      </c>
      <c r="R95" s="196">
        <f>Q95*H95</f>
        <v>0.0030000000000000001</v>
      </c>
      <c r="S95" s="196">
        <v>0</v>
      </c>
      <c r="T95" s="19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8" t="s">
        <v>112</v>
      </c>
      <c r="AT95" s="198" t="s">
        <v>107</v>
      </c>
      <c r="AU95" s="198" t="s">
        <v>72</v>
      </c>
      <c r="AY95" s="16" t="s">
        <v>113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6" t="s">
        <v>77</v>
      </c>
      <c r="BK95" s="199">
        <f>ROUND(I95*H95,2)</f>
        <v>0</v>
      </c>
      <c r="BL95" s="16" t="s">
        <v>112</v>
      </c>
      <c r="BM95" s="198" t="s">
        <v>165</v>
      </c>
    </row>
    <row r="96" s="2" customFormat="1">
      <c r="A96" s="37"/>
      <c r="B96" s="38"/>
      <c r="C96" s="39"/>
      <c r="D96" s="200" t="s">
        <v>115</v>
      </c>
      <c r="E96" s="39"/>
      <c r="F96" s="201" t="s">
        <v>166</v>
      </c>
      <c r="G96" s="39"/>
      <c r="H96" s="39"/>
      <c r="I96" s="202"/>
      <c r="J96" s="39"/>
      <c r="K96" s="39"/>
      <c r="L96" s="43"/>
      <c r="M96" s="203"/>
      <c r="N96" s="204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115</v>
      </c>
      <c r="AU96" s="16" t="s">
        <v>72</v>
      </c>
    </row>
    <row r="97" s="2" customFormat="1" ht="16.5" customHeight="1">
      <c r="A97" s="37"/>
      <c r="B97" s="38"/>
      <c r="C97" s="187" t="s">
        <v>112</v>
      </c>
      <c r="D97" s="187" t="s">
        <v>107</v>
      </c>
      <c r="E97" s="188" t="s">
        <v>167</v>
      </c>
      <c r="F97" s="189" t="s">
        <v>168</v>
      </c>
      <c r="G97" s="190" t="s">
        <v>156</v>
      </c>
      <c r="H97" s="191">
        <v>50</v>
      </c>
      <c r="I97" s="192"/>
      <c r="J97" s="193">
        <f>ROUND(I97*H97,2)</f>
        <v>0</v>
      </c>
      <c r="K97" s="189" t="s">
        <v>111</v>
      </c>
      <c r="L97" s="43"/>
      <c r="M97" s="194" t="s">
        <v>19</v>
      </c>
      <c r="N97" s="195" t="s">
        <v>43</v>
      </c>
      <c r="O97" s="83"/>
      <c r="P97" s="196">
        <f>O97*H97</f>
        <v>0</v>
      </c>
      <c r="Q97" s="196">
        <v>3.0000000000000001E-05</v>
      </c>
      <c r="R97" s="196">
        <f>Q97*H97</f>
        <v>0.0015</v>
      </c>
      <c r="S97" s="196">
        <v>0</v>
      </c>
      <c r="T97" s="19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8" t="s">
        <v>112</v>
      </c>
      <c r="AT97" s="198" t="s">
        <v>107</v>
      </c>
      <c r="AU97" s="198" t="s">
        <v>72</v>
      </c>
      <c r="AY97" s="16" t="s">
        <v>113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6" t="s">
        <v>77</v>
      </c>
      <c r="BK97" s="199">
        <f>ROUND(I97*H97,2)</f>
        <v>0</v>
      </c>
      <c r="BL97" s="16" t="s">
        <v>112</v>
      </c>
      <c r="BM97" s="198" t="s">
        <v>169</v>
      </c>
    </row>
    <row r="98" s="2" customFormat="1">
      <c r="A98" s="37"/>
      <c r="B98" s="38"/>
      <c r="C98" s="39"/>
      <c r="D98" s="200" t="s">
        <v>115</v>
      </c>
      <c r="E98" s="39"/>
      <c r="F98" s="201" t="s">
        <v>170</v>
      </c>
      <c r="G98" s="39"/>
      <c r="H98" s="39"/>
      <c r="I98" s="202"/>
      <c r="J98" s="39"/>
      <c r="K98" s="39"/>
      <c r="L98" s="43"/>
      <c r="M98" s="203"/>
      <c r="N98" s="20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115</v>
      </c>
      <c r="AU98" s="16" t="s">
        <v>72</v>
      </c>
    </row>
    <row r="99" s="2" customFormat="1" ht="21.75" customHeight="1">
      <c r="A99" s="37"/>
      <c r="B99" s="38"/>
      <c r="C99" s="187" t="s">
        <v>171</v>
      </c>
      <c r="D99" s="187" t="s">
        <v>107</v>
      </c>
      <c r="E99" s="188" t="s">
        <v>172</v>
      </c>
      <c r="F99" s="189" t="s">
        <v>173</v>
      </c>
      <c r="G99" s="190" t="s">
        <v>110</v>
      </c>
      <c r="H99" s="191">
        <v>50</v>
      </c>
      <c r="I99" s="192"/>
      <c r="J99" s="193">
        <f>ROUND(I99*H99,2)</f>
        <v>0</v>
      </c>
      <c r="K99" s="189" t="s">
        <v>111</v>
      </c>
      <c r="L99" s="43"/>
      <c r="M99" s="194" t="s">
        <v>19</v>
      </c>
      <c r="N99" s="195" t="s">
        <v>43</v>
      </c>
      <c r="O99" s="83"/>
      <c r="P99" s="196">
        <f>O99*H99</f>
        <v>0</v>
      </c>
      <c r="Q99" s="196">
        <v>0.0020799999999999998</v>
      </c>
      <c r="R99" s="196">
        <f>Q99*H99</f>
        <v>0.104</v>
      </c>
      <c r="S99" s="196">
        <v>0</v>
      </c>
      <c r="T99" s="19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8" t="s">
        <v>112</v>
      </c>
      <c r="AT99" s="198" t="s">
        <v>107</v>
      </c>
      <c r="AU99" s="198" t="s">
        <v>72</v>
      </c>
      <c r="AY99" s="16" t="s">
        <v>113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6" t="s">
        <v>77</v>
      </c>
      <c r="BK99" s="199">
        <f>ROUND(I99*H99,2)</f>
        <v>0</v>
      </c>
      <c r="BL99" s="16" t="s">
        <v>112</v>
      </c>
      <c r="BM99" s="198" t="s">
        <v>174</v>
      </c>
    </row>
    <row r="100" s="2" customFormat="1">
      <c r="A100" s="37"/>
      <c r="B100" s="38"/>
      <c r="C100" s="39"/>
      <c r="D100" s="200" t="s">
        <v>115</v>
      </c>
      <c r="E100" s="39"/>
      <c r="F100" s="201" t="s">
        <v>175</v>
      </c>
      <c r="G100" s="39"/>
      <c r="H100" s="39"/>
      <c r="I100" s="202"/>
      <c r="J100" s="39"/>
      <c r="K100" s="39"/>
      <c r="L100" s="43"/>
      <c r="M100" s="203"/>
      <c r="N100" s="204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115</v>
      </c>
      <c r="AU100" s="16" t="s">
        <v>72</v>
      </c>
    </row>
    <row r="101" s="2" customFormat="1" ht="16.5" customHeight="1">
      <c r="A101" s="37"/>
      <c r="B101" s="38"/>
      <c r="C101" s="187" t="s">
        <v>176</v>
      </c>
      <c r="D101" s="187" t="s">
        <v>107</v>
      </c>
      <c r="E101" s="188" t="s">
        <v>177</v>
      </c>
      <c r="F101" s="189" t="s">
        <v>178</v>
      </c>
      <c r="G101" s="190" t="s">
        <v>156</v>
      </c>
      <c r="H101" s="191">
        <v>40</v>
      </c>
      <c r="I101" s="192"/>
      <c r="J101" s="193">
        <f>ROUND(I101*H101,2)</f>
        <v>0</v>
      </c>
      <c r="K101" s="189" t="s">
        <v>111</v>
      </c>
      <c r="L101" s="43"/>
      <c r="M101" s="194" t="s">
        <v>19</v>
      </c>
      <c r="N101" s="195" t="s">
        <v>43</v>
      </c>
      <c r="O101" s="83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8" t="s">
        <v>112</v>
      </c>
      <c r="AT101" s="198" t="s">
        <v>107</v>
      </c>
      <c r="AU101" s="198" t="s">
        <v>72</v>
      </c>
      <c r="AY101" s="16" t="s">
        <v>113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6" t="s">
        <v>77</v>
      </c>
      <c r="BK101" s="199">
        <f>ROUND(I101*H101,2)</f>
        <v>0</v>
      </c>
      <c r="BL101" s="16" t="s">
        <v>112</v>
      </c>
      <c r="BM101" s="198" t="s">
        <v>179</v>
      </c>
    </row>
    <row r="102" s="2" customFormat="1">
      <c r="A102" s="37"/>
      <c r="B102" s="38"/>
      <c r="C102" s="39"/>
      <c r="D102" s="200" t="s">
        <v>115</v>
      </c>
      <c r="E102" s="39"/>
      <c r="F102" s="201" t="s">
        <v>180</v>
      </c>
      <c r="G102" s="39"/>
      <c r="H102" s="39"/>
      <c r="I102" s="202"/>
      <c r="J102" s="39"/>
      <c r="K102" s="39"/>
      <c r="L102" s="43"/>
      <c r="M102" s="203"/>
      <c r="N102" s="20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115</v>
      </c>
      <c r="AU102" s="16" t="s">
        <v>72</v>
      </c>
    </row>
    <row r="103" s="2" customFormat="1" ht="24.15" customHeight="1">
      <c r="A103" s="37"/>
      <c r="B103" s="38"/>
      <c r="C103" s="187" t="s">
        <v>181</v>
      </c>
      <c r="D103" s="187" t="s">
        <v>107</v>
      </c>
      <c r="E103" s="188" t="s">
        <v>182</v>
      </c>
      <c r="F103" s="189" t="s">
        <v>183</v>
      </c>
      <c r="G103" s="190" t="s">
        <v>151</v>
      </c>
      <c r="H103" s="191">
        <v>1.5</v>
      </c>
      <c r="I103" s="192"/>
      <c r="J103" s="193">
        <f>ROUND(I103*H103,2)</f>
        <v>0</v>
      </c>
      <c r="K103" s="189" t="s">
        <v>111</v>
      </c>
      <c r="L103" s="43"/>
      <c r="M103" s="194" t="s">
        <v>19</v>
      </c>
      <c r="N103" s="195" t="s">
        <v>43</v>
      </c>
      <c r="O103" s="83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8" t="s">
        <v>112</v>
      </c>
      <c r="AT103" s="198" t="s">
        <v>107</v>
      </c>
      <c r="AU103" s="198" t="s">
        <v>72</v>
      </c>
      <c r="AY103" s="16" t="s">
        <v>113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6" t="s">
        <v>77</v>
      </c>
      <c r="BK103" s="199">
        <f>ROUND(I103*H103,2)</f>
        <v>0</v>
      </c>
      <c r="BL103" s="16" t="s">
        <v>112</v>
      </c>
      <c r="BM103" s="198" t="s">
        <v>184</v>
      </c>
    </row>
    <row r="104" s="2" customFormat="1">
      <c r="A104" s="37"/>
      <c r="B104" s="38"/>
      <c r="C104" s="39"/>
      <c r="D104" s="200" t="s">
        <v>115</v>
      </c>
      <c r="E104" s="39"/>
      <c r="F104" s="201" t="s">
        <v>185</v>
      </c>
      <c r="G104" s="39"/>
      <c r="H104" s="39"/>
      <c r="I104" s="202"/>
      <c r="J104" s="39"/>
      <c r="K104" s="39"/>
      <c r="L104" s="43"/>
      <c r="M104" s="203"/>
      <c r="N104" s="20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115</v>
      </c>
      <c r="AU104" s="16" t="s">
        <v>72</v>
      </c>
    </row>
    <row r="105" s="2" customFormat="1" ht="24.15" customHeight="1">
      <c r="A105" s="37"/>
      <c r="B105" s="38"/>
      <c r="C105" s="187" t="s">
        <v>186</v>
      </c>
      <c r="D105" s="187" t="s">
        <v>107</v>
      </c>
      <c r="E105" s="188" t="s">
        <v>187</v>
      </c>
      <c r="F105" s="189" t="s">
        <v>188</v>
      </c>
      <c r="G105" s="190" t="s">
        <v>151</v>
      </c>
      <c r="H105" s="191">
        <v>1.25</v>
      </c>
      <c r="I105" s="192"/>
      <c r="J105" s="193">
        <f>ROUND(I105*H105,2)</f>
        <v>0</v>
      </c>
      <c r="K105" s="189" t="s">
        <v>19</v>
      </c>
      <c r="L105" s="43"/>
      <c r="M105" s="194" t="s">
        <v>19</v>
      </c>
      <c r="N105" s="195" t="s">
        <v>43</v>
      </c>
      <c r="O105" s="83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8" t="s">
        <v>112</v>
      </c>
      <c r="AT105" s="198" t="s">
        <v>107</v>
      </c>
      <c r="AU105" s="198" t="s">
        <v>72</v>
      </c>
      <c r="AY105" s="16" t="s">
        <v>113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6" t="s">
        <v>77</v>
      </c>
      <c r="BK105" s="199">
        <f>ROUND(I105*H105,2)</f>
        <v>0</v>
      </c>
      <c r="BL105" s="16" t="s">
        <v>112</v>
      </c>
      <c r="BM105" s="198" t="s">
        <v>189</v>
      </c>
    </row>
    <row r="106" s="2" customFormat="1" ht="16.5" customHeight="1">
      <c r="A106" s="37"/>
      <c r="B106" s="38"/>
      <c r="C106" s="187" t="s">
        <v>122</v>
      </c>
      <c r="D106" s="187" t="s">
        <v>107</v>
      </c>
      <c r="E106" s="188" t="s">
        <v>190</v>
      </c>
      <c r="F106" s="189" t="s">
        <v>191</v>
      </c>
      <c r="G106" s="190" t="s">
        <v>139</v>
      </c>
      <c r="H106" s="191">
        <v>7.5</v>
      </c>
      <c r="I106" s="192"/>
      <c r="J106" s="193">
        <f>ROUND(I106*H106,2)</f>
        <v>0</v>
      </c>
      <c r="K106" s="189" t="s">
        <v>111</v>
      </c>
      <c r="L106" s="43"/>
      <c r="M106" s="194" t="s">
        <v>19</v>
      </c>
      <c r="N106" s="195" t="s">
        <v>43</v>
      </c>
      <c r="O106" s="83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8" t="s">
        <v>112</v>
      </c>
      <c r="AT106" s="198" t="s">
        <v>107</v>
      </c>
      <c r="AU106" s="198" t="s">
        <v>72</v>
      </c>
      <c r="AY106" s="16" t="s">
        <v>113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6" t="s">
        <v>77</v>
      </c>
      <c r="BK106" s="199">
        <f>ROUND(I106*H106,2)</f>
        <v>0</v>
      </c>
      <c r="BL106" s="16" t="s">
        <v>112</v>
      </c>
      <c r="BM106" s="198" t="s">
        <v>192</v>
      </c>
    </row>
    <row r="107" s="2" customFormat="1">
      <c r="A107" s="37"/>
      <c r="B107" s="38"/>
      <c r="C107" s="39"/>
      <c r="D107" s="200" t="s">
        <v>115</v>
      </c>
      <c r="E107" s="39"/>
      <c r="F107" s="201" t="s">
        <v>193</v>
      </c>
      <c r="G107" s="39"/>
      <c r="H107" s="39"/>
      <c r="I107" s="202"/>
      <c r="J107" s="39"/>
      <c r="K107" s="39"/>
      <c r="L107" s="43"/>
      <c r="M107" s="203"/>
      <c r="N107" s="20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115</v>
      </c>
      <c r="AU107" s="16" t="s">
        <v>72</v>
      </c>
    </row>
    <row r="108" s="2" customFormat="1" ht="16.5" customHeight="1">
      <c r="A108" s="37"/>
      <c r="B108" s="38"/>
      <c r="C108" s="187" t="s">
        <v>194</v>
      </c>
      <c r="D108" s="187" t="s">
        <v>107</v>
      </c>
      <c r="E108" s="188" t="s">
        <v>195</v>
      </c>
      <c r="F108" s="189" t="s">
        <v>196</v>
      </c>
      <c r="G108" s="190" t="s">
        <v>139</v>
      </c>
      <c r="H108" s="191">
        <v>7.5</v>
      </c>
      <c r="I108" s="192"/>
      <c r="J108" s="193">
        <f>ROUND(I108*H108,2)</f>
        <v>0</v>
      </c>
      <c r="K108" s="189" t="s">
        <v>111</v>
      </c>
      <c r="L108" s="43"/>
      <c r="M108" s="194" t="s">
        <v>19</v>
      </c>
      <c r="N108" s="195" t="s">
        <v>43</v>
      </c>
      <c r="O108" s="83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8" t="s">
        <v>112</v>
      </c>
      <c r="AT108" s="198" t="s">
        <v>107</v>
      </c>
      <c r="AU108" s="198" t="s">
        <v>72</v>
      </c>
      <c r="AY108" s="16" t="s">
        <v>113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6" t="s">
        <v>77</v>
      </c>
      <c r="BK108" s="199">
        <f>ROUND(I108*H108,2)</f>
        <v>0</v>
      </c>
      <c r="BL108" s="16" t="s">
        <v>112</v>
      </c>
      <c r="BM108" s="198" t="s">
        <v>197</v>
      </c>
    </row>
    <row r="109" s="2" customFormat="1">
      <c r="A109" s="37"/>
      <c r="B109" s="38"/>
      <c r="C109" s="39"/>
      <c r="D109" s="200" t="s">
        <v>115</v>
      </c>
      <c r="E109" s="39"/>
      <c r="F109" s="201" t="s">
        <v>198</v>
      </c>
      <c r="G109" s="39"/>
      <c r="H109" s="39"/>
      <c r="I109" s="202"/>
      <c r="J109" s="39"/>
      <c r="K109" s="39"/>
      <c r="L109" s="43"/>
      <c r="M109" s="203"/>
      <c r="N109" s="20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115</v>
      </c>
      <c r="AU109" s="16" t="s">
        <v>72</v>
      </c>
    </row>
    <row r="110" s="2" customFormat="1" ht="16.5" customHeight="1">
      <c r="A110" s="37"/>
      <c r="B110" s="38"/>
      <c r="C110" s="187" t="s">
        <v>199</v>
      </c>
      <c r="D110" s="187" t="s">
        <v>107</v>
      </c>
      <c r="E110" s="188" t="s">
        <v>200</v>
      </c>
      <c r="F110" s="189" t="s">
        <v>201</v>
      </c>
      <c r="G110" s="190" t="s">
        <v>139</v>
      </c>
      <c r="H110" s="191">
        <v>22.5</v>
      </c>
      <c r="I110" s="192"/>
      <c r="J110" s="193">
        <f>ROUND(I110*H110,2)</f>
        <v>0</v>
      </c>
      <c r="K110" s="189" t="s">
        <v>111</v>
      </c>
      <c r="L110" s="43"/>
      <c r="M110" s="194" t="s">
        <v>19</v>
      </c>
      <c r="N110" s="195" t="s">
        <v>43</v>
      </c>
      <c r="O110" s="83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8" t="s">
        <v>112</v>
      </c>
      <c r="AT110" s="198" t="s">
        <v>107</v>
      </c>
      <c r="AU110" s="198" t="s">
        <v>72</v>
      </c>
      <c r="AY110" s="16" t="s">
        <v>113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6" t="s">
        <v>77</v>
      </c>
      <c r="BK110" s="199">
        <f>ROUND(I110*H110,2)</f>
        <v>0</v>
      </c>
      <c r="BL110" s="16" t="s">
        <v>112</v>
      </c>
      <c r="BM110" s="198" t="s">
        <v>202</v>
      </c>
    </row>
    <row r="111" s="2" customFormat="1">
      <c r="A111" s="37"/>
      <c r="B111" s="38"/>
      <c r="C111" s="39"/>
      <c r="D111" s="200" t="s">
        <v>115</v>
      </c>
      <c r="E111" s="39"/>
      <c r="F111" s="201" t="s">
        <v>203</v>
      </c>
      <c r="G111" s="39"/>
      <c r="H111" s="39"/>
      <c r="I111" s="202"/>
      <c r="J111" s="39"/>
      <c r="K111" s="39"/>
      <c r="L111" s="43"/>
      <c r="M111" s="203"/>
      <c r="N111" s="20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115</v>
      </c>
      <c r="AU111" s="16" t="s">
        <v>72</v>
      </c>
    </row>
    <row r="112" s="2" customFormat="1" ht="16.5" customHeight="1">
      <c r="A112" s="37"/>
      <c r="B112" s="38"/>
      <c r="C112" s="187" t="s">
        <v>204</v>
      </c>
      <c r="D112" s="187" t="s">
        <v>107</v>
      </c>
      <c r="E112" s="188" t="s">
        <v>205</v>
      </c>
      <c r="F112" s="189" t="s">
        <v>206</v>
      </c>
      <c r="G112" s="190" t="s">
        <v>207</v>
      </c>
      <c r="H112" s="191">
        <v>24.170000000000002</v>
      </c>
      <c r="I112" s="192"/>
      <c r="J112" s="193">
        <f>ROUND(I112*H112,2)</f>
        <v>0</v>
      </c>
      <c r="K112" s="189" t="s">
        <v>111</v>
      </c>
      <c r="L112" s="43"/>
      <c r="M112" s="194" t="s">
        <v>19</v>
      </c>
      <c r="N112" s="195" t="s">
        <v>43</v>
      </c>
      <c r="O112" s="83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8" t="s">
        <v>112</v>
      </c>
      <c r="AT112" s="198" t="s">
        <v>107</v>
      </c>
      <c r="AU112" s="198" t="s">
        <v>72</v>
      </c>
      <c r="AY112" s="16" t="s">
        <v>113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6" t="s">
        <v>77</v>
      </c>
      <c r="BK112" s="199">
        <f>ROUND(I112*H112,2)</f>
        <v>0</v>
      </c>
      <c r="BL112" s="16" t="s">
        <v>112</v>
      </c>
      <c r="BM112" s="198" t="s">
        <v>208</v>
      </c>
    </row>
    <row r="113" s="2" customFormat="1">
      <c r="A113" s="37"/>
      <c r="B113" s="38"/>
      <c r="C113" s="39"/>
      <c r="D113" s="200" t="s">
        <v>115</v>
      </c>
      <c r="E113" s="39"/>
      <c r="F113" s="201" t="s">
        <v>209</v>
      </c>
      <c r="G113" s="39"/>
      <c r="H113" s="39"/>
      <c r="I113" s="202"/>
      <c r="J113" s="39"/>
      <c r="K113" s="39"/>
      <c r="L113" s="43"/>
      <c r="M113" s="203"/>
      <c r="N113" s="20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115</v>
      </c>
      <c r="AU113" s="16" t="s">
        <v>72</v>
      </c>
    </row>
    <row r="114" s="12" customFormat="1" ht="25.92" customHeight="1">
      <c r="A114" s="12"/>
      <c r="B114" s="215"/>
      <c r="C114" s="216"/>
      <c r="D114" s="217" t="s">
        <v>71</v>
      </c>
      <c r="E114" s="218" t="s">
        <v>210</v>
      </c>
      <c r="F114" s="218" t="s">
        <v>211</v>
      </c>
      <c r="G114" s="216"/>
      <c r="H114" s="216"/>
      <c r="I114" s="219"/>
      <c r="J114" s="220">
        <f>BK114</f>
        <v>0</v>
      </c>
      <c r="K114" s="216"/>
      <c r="L114" s="221"/>
      <c r="M114" s="222"/>
      <c r="N114" s="223"/>
      <c r="O114" s="223"/>
      <c r="P114" s="224">
        <f>P115</f>
        <v>0</v>
      </c>
      <c r="Q114" s="223"/>
      <c r="R114" s="224">
        <f>R115</f>
        <v>0</v>
      </c>
      <c r="S114" s="223"/>
      <c r="T114" s="225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6" t="s">
        <v>77</v>
      </c>
      <c r="AT114" s="227" t="s">
        <v>71</v>
      </c>
      <c r="AU114" s="227" t="s">
        <v>72</v>
      </c>
      <c r="AY114" s="226" t="s">
        <v>113</v>
      </c>
      <c r="BK114" s="228">
        <f>BK115</f>
        <v>0</v>
      </c>
    </row>
    <row r="115" s="12" customFormat="1" ht="22.8" customHeight="1">
      <c r="A115" s="12"/>
      <c r="B115" s="215"/>
      <c r="C115" s="216"/>
      <c r="D115" s="217" t="s">
        <v>71</v>
      </c>
      <c r="E115" s="229" t="s">
        <v>77</v>
      </c>
      <c r="F115" s="229" t="s">
        <v>212</v>
      </c>
      <c r="G115" s="216"/>
      <c r="H115" s="216"/>
      <c r="I115" s="219"/>
      <c r="J115" s="230">
        <f>BK115</f>
        <v>0</v>
      </c>
      <c r="K115" s="216"/>
      <c r="L115" s="221"/>
      <c r="M115" s="222"/>
      <c r="N115" s="223"/>
      <c r="O115" s="223"/>
      <c r="P115" s="224">
        <f>SUM(P116:P119)</f>
        <v>0</v>
      </c>
      <c r="Q115" s="223"/>
      <c r="R115" s="224">
        <f>SUM(R116:R119)</f>
        <v>0</v>
      </c>
      <c r="S115" s="223"/>
      <c r="T115" s="225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6" t="s">
        <v>77</v>
      </c>
      <c r="AT115" s="227" t="s">
        <v>71</v>
      </c>
      <c r="AU115" s="227" t="s">
        <v>77</v>
      </c>
      <c r="AY115" s="226" t="s">
        <v>113</v>
      </c>
      <c r="BK115" s="228">
        <f>SUM(BK116:BK119)</f>
        <v>0</v>
      </c>
    </row>
    <row r="116" s="2" customFormat="1" ht="16.5" customHeight="1">
      <c r="A116" s="37"/>
      <c r="B116" s="38"/>
      <c r="C116" s="187" t="s">
        <v>213</v>
      </c>
      <c r="D116" s="187" t="s">
        <v>107</v>
      </c>
      <c r="E116" s="188" t="s">
        <v>214</v>
      </c>
      <c r="F116" s="189" t="s">
        <v>215</v>
      </c>
      <c r="G116" s="190" t="s">
        <v>156</v>
      </c>
      <c r="H116" s="191">
        <v>50</v>
      </c>
      <c r="I116" s="192"/>
      <c r="J116" s="193">
        <f>ROUND(I116*H116,2)</f>
        <v>0</v>
      </c>
      <c r="K116" s="189" t="s">
        <v>111</v>
      </c>
      <c r="L116" s="43"/>
      <c r="M116" s="194" t="s">
        <v>19</v>
      </c>
      <c r="N116" s="195" t="s">
        <v>43</v>
      </c>
      <c r="O116" s="83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8" t="s">
        <v>112</v>
      </c>
      <c r="AT116" s="198" t="s">
        <v>107</v>
      </c>
      <c r="AU116" s="198" t="s">
        <v>81</v>
      </c>
      <c r="AY116" s="16" t="s">
        <v>113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6" t="s">
        <v>77</v>
      </c>
      <c r="BK116" s="199">
        <f>ROUND(I116*H116,2)</f>
        <v>0</v>
      </c>
      <c r="BL116" s="16" t="s">
        <v>112</v>
      </c>
      <c r="BM116" s="198" t="s">
        <v>216</v>
      </c>
    </row>
    <row r="117" s="2" customFormat="1">
      <c r="A117" s="37"/>
      <c r="B117" s="38"/>
      <c r="C117" s="39"/>
      <c r="D117" s="200" t="s">
        <v>115</v>
      </c>
      <c r="E117" s="39"/>
      <c r="F117" s="201" t="s">
        <v>217</v>
      </c>
      <c r="G117" s="39"/>
      <c r="H117" s="39"/>
      <c r="I117" s="202"/>
      <c r="J117" s="39"/>
      <c r="K117" s="39"/>
      <c r="L117" s="43"/>
      <c r="M117" s="203"/>
      <c r="N117" s="20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115</v>
      </c>
      <c r="AU117" s="16" t="s">
        <v>81</v>
      </c>
    </row>
    <row r="118" s="2" customFormat="1" ht="24.15" customHeight="1">
      <c r="A118" s="37"/>
      <c r="B118" s="38"/>
      <c r="C118" s="187" t="s">
        <v>77</v>
      </c>
      <c r="D118" s="187" t="s">
        <v>107</v>
      </c>
      <c r="E118" s="188" t="s">
        <v>218</v>
      </c>
      <c r="F118" s="189" t="s">
        <v>219</v>
      </c>
      <c r="G118" s="190" t="s">
        <v>110</v>
      </c>
      <c r="H118" s="191">
        <v>50</v>
      </c>
      <c r="I118" s="192"/>
      <c r="J118" s="193">
        <f>ROUND(I118*H118,2)</f>
        <v>0</v>
      </c>
      <c r="K118" s="189" t="s">
        <v>111</v>
      </c>
      <c r="L118" s="43"/>
      <c r="M118" s="194" t="s">
        <v>19</v>
      </c>
      <c r="N118" s="195" t="s">
        <v>43</v>
      </c>
      <c r="O118" s="83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8" t="s">
        <v>112</v>
      </c>
      <c r="AT118" s="198" t="s">
        <v>107</v>
      </c>
      <c r="AU118" s="198" t="s">
        <v>81</v>
      </c>
      <c r="AY118" s="16" t="s">
        <v>113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6" t="s">
        <v>77</v>
      </c>
      <c r="BK118" s="199">
        <f>ROUND(I118*H118,2)</f>
        <v>0</v>
      </c>
      <c r="BL118" s="16" t="s">
        <v>112</v>
      </c>
      <c r="BM118" s="198" t="s">
        <v>220</v>
      </c>
    </row>
    <row r="119" s="2" customFormat="1">
      <c r="A119" s="37"/>
      <c r="B119" s="38"/>
      <c r="C119" s="39"/>
      <c r="D119" s="200" t="s">
        <v>115</v>
      </c>
      <c r="E119" s="39"/>
      <c r="F119" s="201" t="s">
        <v>221</v>
      </c>
      <c r="G119" s="39"/>
      <c r="H119" s="39"/>
      <c r="I119" s="202"/>
      <c r="J119" s="39"/>
      <c r="K119" s="39"/>
      <c r="L119" s="43"/>
      <c r="M119" s="203"/>
      <c r="N119" s="20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115</v>
      </c>
      <c r="AU119" s="16" t="s">
        <v>81</v>
      </c>
    </row>
    <row r="120" s="12" customFormat="1" ht="25.92" customHeight="1">
      <c r="A120" s="12"/>
      <c r="B120" s="215"/>
      <c r="C120" s="216"/>
      <c r="D120" s="217" t="s">
        <v>71</v>
      </c>
      <c r="E120" s="218" t="s">
        <v>222</v>
      </c>
      <c r="F120" s="218" t="s">
        <v>223</v>
      </c>
      <c r="G120" s="216"/>
      <c r="H120" s="216"/>
      <c r="I120" s="219"/>
      <c r="J120" s="220">
        <f>BK120</f>
        <v>0</v>
      </c>
      <c r="K120" s="216"/>
      <c r="L120" s="221"/>
      <c r="M120" s="222"/>
      <c r="N120" s="223"/>
      <c r="O120" s="223"/>
      <c r="P120" s="224">
        <f>SUM(P121:P122)</f>
        <v>0</v>
      </c>
      <c r="Q120" s="223"/>
      <c r="R120" s="224">
        <f>SUM(R121:R122)</f>
        <v>0</v>
      </c>
      <c r="S120" s="223"/>
      <c r="T120" s="225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6" t="s">
        <v>176</v>
      </c>
      <c r="AT120" s="227" t="s">
        <v>71</v>
      </c>
      <c r="AU120" s="227" t="s">
        <v>72</v>
      </c>
      <c r="AY120" s="226" t="s">
        <v>113</v>
      </c>
      <c r="BK120" s="228">
        <f>SUM(BK121:BK122)</f>
        <v>0</v>
      </c>
    </row>
    <row r="121" s="2" customFormat="1" ht="16.5" customHeight="1">
      <c r="A121" s="37"/>
      <c r="B121" s="38"/>
      <c r="C121" s="187" t="s">
        <v>224</v>
      </c>
      <c r="D121" s="187" t="s">
        <v>107</v>
      </c>
      <c r="E121" s="188" t="s">
        <v>225</v>
      </c>
      <c r="F121" s="189" t="s">
        <v>226</v>
      </c>
      <c r="G121" s="190" t="s">
        <v>227</v>
      </c>
      <c r="H121" s="191">
        <v>3</v>
      </c>
      <c r="I121" s="192"/>
      <c r="J121" s="193">
        <f>ROUND(I121*H121,2)</f>
        <v>0</v>
      </c>
      <c r="K121" s="189" t="s">
        <v>111</v>
      </c>
      <c r="L121" s="43"/>
      <c r="M121" s="194" t="s">
        <v>19</v>
      </c>
      <c r="N121" s="195" t="s">
        <v>43</v>
      </c>
      <c r="O121" s="83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8" t="s">
        <v>228</v>
      </c>
      <c r="AT121" s="198" t="s">
        <v>107</v>
      </c>
      <c r="AU121" s="198" t="s">
        <v>77</v>
      </c>
      <c r="AY121" s="16" t="s">
        <v>113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77</v>
      </c>
      <c r="BK121" s="199">
        <f>ROUND(I121*H121,2)</f>
        <v>0</v>
      </c>
      <c r="BL121" s="16" t="s">
        <v>228</v>
      </c>
      <c r="BM121" s="198" t="s">
        <v>229</v>
      </c>
    </row>
    <row r="122" s="2" customFormat="1">
      <c r="A122" s="37"/>
      <c r="B122" s="38"/>
      <c r="C122" s="39"/>
      <c r="D122" s="200" t="s">
        <v>115</v>
      </c>
      <c r="E122" s="39"/>
      <c r="F122" s="201" t="s">
        <v>230</v>
      </c>
      <c r="G122" s="39"/>
      <c r="H122" s="39"/>
      <c r="I122" s="202"/>
      <c r="J122" s="39"/>
      <c r="K122" s="39"/>
      <c r="L122" s="43"/>
      <c r="M122" s="231"/>
      <c r="N122" s="232"/>
      <c r="O122" s="233"/>
      <c r="P122" s="233"/>
      <c r="Q122" s="233"/>
      <c r="R122" s="233"/>
      <c r="S122" s="233"/>
      <c r="T122" s="23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115</v>
      </c>
      <c r="AU122" s="16" t="s">
        <v>77</v>
      </c>
    </row>
    <row r="123" s="2" customFormat="1" ht="6.96" customHeight="1">
      <c r="A123" s="37"/>
      <c r="B123" s="58"/>
      <c r="C123" s="59"/>
      <c r="D123" s="59"/>
      <c r="E123" s="59"/>
      <c r="F123" s="59"/>
      <c r="G123" s="59"/>
      <c r="H123" s="59"/>
      <c r="I123" s="59"/>
      <c r="J123" s="59"/>
      <c r="K123" s="59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W+YQ0SrFZCQTL62OP9FY+gx/zHX0ozAvr756TxeU4+zKwjN8KEc3gSmF993+9LNtJ12WWc/+ARyAq4W3nSNkyg==" hashValue="pYfruQrN4xnM8rQYDYDz/4IPZ2LOMBv4YgRkp75jkUBBOZtG82A2zJ6MNudVj3ShyK8pQuaS5jNVhnRYo/stHg==" algorithmName="SHA-512" password="CC35"/>
  <autoFilter ref="C81:K12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4" r:id="rId1" display="https://podminky.urs.cz/item/CS_URS_2023_01/184102112"/>
    <hyperlink ref="F96" r:id="rId2" display="https://podminky.urs.cz/item/CS_URS_2023_01/184215133"/>
    <hyperlink ref="F98" r:id="rId3" display="https://podminky.urs.cz/item/CS_URS_2023_01/184501141"/>
    <hyperlink ref="F100" r:id="rId4" display="https://podminky.urs.cz/item/CS_URS_2023_01/184813121"/>
    <hyperlink ref="F102" r:id="rId5" display="https://podminky.urs.cz/item/CS_URS_2023_01/184911421"/>
    <hyperlink ref="F104" r:id="rId6" display="https://podminky.urs.cz/item/CS_URS_2023_01/185802114"/>
    <hyperlink ref="F107" r:id="rId7" display="https://podminky.urs.cz/item/CS_URS_2023_01/185804311"/>
    <hyperlink ref="F109" r:id="rId8" display="https://podminky.urs.cz/item/CS_URS_2023_01/185851121"/>
    <hyperlink ref="F111" r:id="rId9" display="https://podminky.urs.cz/item/CS_URS_2023_01/185851129"/>
    <hyperlink ref="F113" r:id="rId10" display="https://podminky.urs.cz/item/CS_URS_2023_01/998231311"/>
    <hyperlink ref="F117" r:id="rId11" display="https://podminky.urs.cz/item/CS_URS_2023_01/111111311"/>
    <hyperlink ref="F119" r:id="rId12" display="https://podminky.urs.cz/item/CS_URS_2023_01/183101315"/>
    <hyperlink ref="F122" r:id="rId13" display="https://podminky.urs.cz/item/CS_URS_2023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84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Výsadby zeleně k.ú. Božejovice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231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2. 5. 2023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ROUND((SUM(BE81:BE89)),  2)</f>
        <v>0</v>
      </c>
      <c r="G33" s="37"/>
      <c r="H33" s="37"/>
      <c r="I33" s="147">
        <v>0.20999999999999999</v>
      </c>
      <c r="J33" s="146">
        <f>ROUND(((SUM(BE81:BE89))*I33),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ROUND((SUM(BF81:BF89)),  2)</f>
        <v>0</v>
      </c>
      <c r="G34" s="37"/>
      <c r="H34" s="37"/>
      <c r="I34" s="147">
        <v>0.14999999999999999</v>
      </c>
      <c r="J34" s="146">
        <f>ROUND(((SUM(BF81:BF89))*I34),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ROUND((SUM(BG81:BG89)),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ROUND((SUM(BH81:BH89)),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ROUND((SUM(BI81:BI89)),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Výsadby zeleně k.ú. Božejovice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2 - Sazenice stromů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Božejovice</v>
      </c>
      <c r="G52" s="39"/>
      <c r="H52" s="39"/>
      <c r="I52" s="31" t="s">
        <v>23</v>
      </c>
      <c r="J52" s="71" t="str">
        <f>IF(J12="","",J12)</f>
        <v>2. 5. 2023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úřad, Pobočka Tábor</v>
      </c>
      <c r="G54" s="39"/>
      <c r="H54" s="39"/>
      <c r="I54" s="31" t="s">
        <v>32</v>
      </c>
      <c r="J54" s="35" t="str">
        <f>E21</f>
        <v>Ing. Věra Hrubá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88</v>
      </c>
      <c r="D57" s="161"/>
      <c r="E57" s="161"/>
      <c r="F57" s="161"/>
      <c r="G57" s="161"/>
      <c r="H57" s="161"/>
      <c r="I57" s="161"/>
      <c r="J57" s="162" t="s">
        <v>89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90</v>
      </c>
    </row>
    <row r="60" s="9" customFormat="1" ht="24.96" customHeight="1">
      <c r="A60" s="9"/>
      <c r="B60" s="164"/>
      <c r="C60" s="165"/>
      <c r="D60" s="166" t="s">
        <v>232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233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94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Výsadby zeleně k.ú. Božejovice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85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2 - Sazenice stromů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Božejovice</v>
      </c>
      <c r="G75" s="39"/>
      <c r="H75" s="39"/>
      <c r="I75" s="31" t="s">
        <v>23</v>
      </c>
      <c r="J75" s="71" t="str">
        <f>IF(J12="","",J12)</f>
        <v>2. 5. 2023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Státní pozemkový úřad, Pobočka Tábor</v>
      </c>
      <c r="G77" s="39"/>
      <c r="H77" s="39"/>
      <c r="I77" s="31" t="s">
        <v>32</v>
      </c>
      <c r="J77" s="35" t="str">
        <f>E21</f>
        <v>Ing. Věra Hrubá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34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95</v>
      </c>
      <c r="D80" s="179" t="s">
        <v>57</v>
      </c>
      <c r="E80" s="179" t="s">
        <v>53</v>
      </c>
      <c r="F80" s="179" t="s">
        <v>54</v>
      </c>
      <c r="G80" s="179" t="s">
        <v>96</v>
      </c>
      <c r="H80" s="179" t="s">
        <v>97</v>
      </c>
      <c r="I80" s="179" t="s">
        <v>98</v>
      </c>
      <c r="J80" s="179" t="s">
        <v>89</v>
      </c>
      <c r="K80" s="180" t="s">
        <v>99</v>
      </c>
      <c r="L80" s="181"/>
      <c r="M80" s="91" t="s">
        <v>19</v>
      </c>
      <c r="N80" s="92" t="s">
        <v>42</v>
      </c>
      <c r="O80" s="92" t="s">
        <v>100</v>
      </c>
      <c r="P80" s="92" t="s">
        <v>101</v>
      </c>
      <c r="Q80" s="92" t="s">
        <v>102</v>
      </c>
      <c r="R80" s="92" t="s">
        <v>103</v>
      </c>
      <c r="S80" s="92" t="s">
        <v>104</v>
      </c>
      <c r="T80" s="93" t="s">
        <v>105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106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90</v>
      </c>
      <c r="BK81" s="186">
        <f>BK82</f>
        <v>0</v>
      </c>
    </row>
    <row r="82" s="12" customFormat="1" ht="25.92" customHeight="1">
      <c r="A82" s="12"/>
      <c r="B82" s="215"/>
      <c r="C82" s="216"/>
      <c r="D82" s="217" t="s">
        <v>71</v>
      </c>
      <c r="E82" s="218" t="s">
        <v>234</v>
      </c>
      <c r="F82" s="218" t="s">
        <v>235</v>
      </c>
      <c r="G82" s="216"/>
      <c r="H82" s="216"/>
      <c r="I82" s="219"/>
      <c r="J82" s="220">
        <f>BK82</f>
        <v>0</v>
      </c>
      <c r="K82" s="216"/>
      <c r="L82" s="221"/>
      <c r="M82" s="222"/>
      <c r="N82" s="223"/>
      <c r="O82" s="223"/>
      <c r="P82" s="224">
        <f>P83</f>
        <v>0</v>
      </c>
      <c r="Q82" s="223"/>
      <c r="R82" s="224">
        <f>R83</f>
        <v>0</v>
      </c>
      <c r="S82" s="223"/>
      <c r="T82" s="22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26" t="s">
        <v>112</v>
      </c>
      <c r="AT82" s="227" t="s">
        <v>71</v>
      </c>
      <c r="AU82" s="227" t="s">
        <v>72</v>
      </c>
      <c r="AY82" s="226" t="s">
        <v>113</v>
      </c>
      <c r="BK82" s="228">
        <f>BK83</f>
        <v>0</v>
      </c>
    </row>
    <row r="83" s="12" customFormat="1" ht="22.8" customHeight="1">
      <c r="A83" s="12"/>
      <c r="B83" s="215"/>
      <c r="C83" s="216"/>
      <c r="D83" s="217" t="s">
        <v>71</v>
      </c>
      <c r="E83" s="229" t="s">
        <v>236</v>
      </c>
      <c r="F83" s="229" t="s">
        <v>235</v>
      </c>
      <c r="G83" s="216"/>
      <c r="H83" s="216"/>
      <c r="I83" s="219"/>
      <c r="J83" s="230">
        <f>BK83</f>
        <v>0</v>
      </c>
      <c r="K83" s="216"/>
      <c r="L83" s="221"/>
      <c r="M83" s="222"/>
      <c r="N83" s="223"/>
      <c r="O83" s="223"/>
      <c r="P83" s="224">
        <f>SUM(P84:P89)</f>
        <v>0</v>
      </c>
      <c r="Q83" s="223"/>
      <c r="R83" s="224">
        <f>SUM(R84:R89)</f>
        <v>0</v>
      </c>
      <c r="S83" s="223"/>
      <c r="T83" s="225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26" t="s">
        <v>112</v>
      </c>
      <c r="AT83" s="227" t="s">
        <v>71</v>
      </c>
      <c r="AU83" s="227" t="s">
        <v>77</v>
      </c>
      <c r="AY83" s="226" t="s">
        <v>113</v>
      </c>
      <c r="BK83" s="228">
        <f>SUM(BK84:BK89)</f>
        <v>0</v>
      </c>
    </row>
    <row r="84" s="2" customFormat="1" ht="16.5" customHeight="1">
      <c r="A84" s="37"/>
      <c r="B84" s="38"/>
      <c r="C84" s="205" t="s">
        <v>77</v>
      </c>
      <c r="D84" s="205" t="s">
        <v>118</v>
      </c>
      <c r="E84" s="206" t="s">
        <v>237</v>
      </c>
      <c r="F84" s="207" t="s">
        <v>238</v>
      </c>
      <c r="G84" s="208" t="s">
        <v>121</v>
      </c>
      <c r="H84" s="209">
        <v>5</v>
      </c>
      <c r="I84" s="210"/>
      <c r="J84" s="211">
        <f>ROUND(I84*H84,2)</f>
        <v>0</v>
      </c>
      <c r="K84" s="207" t="s">
        <v>19</v>
      </c>
      <c r="L84" s="212"/>
      <c r="M84" s="213" t="s">
        <v>19</v>
      </c>
      <c r="N84" s="214" t="s">
        <v>43</v>
      </c>
      <c r="O84" s="83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8" t="s">
        <v>239</v>
      </c>
      <c r="AT84" s="198" t="s">
        <v>118</v>
      </c>
      <c r="AU84" s="198" t="s">
        <v>81</v>
      </c>
      <c r="AY84" s="16" t="s">
        <v>113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6" t="s">
        <v>77</v>
      </c>
      <c r="BK84" s="199">
        <f>ROUND(I84*H84,2)</f>
        <v>0</v>
      </c>
      <c r="BL84" s="16" t="s">
        <v>239</v>
      </c>
      <c r="BM84" s="198" t="s">
        <v>240</v>
      </c>
    </row>
    <row r="85" s="2" customFormat="1" ht="16.5" customHeight="1">
      <c r="A85" s="37"/>
      <c r="B85" s="38"/>
      <c r="C85" s="205" t="s">
        <v>81</v>
      </c>
      <c r="D85" s="205" t="s">
        <v>118</v>
      </c>
      <c r="E85" s="206" t="s">
        <v>241</v>
      </c>
      <c r="F85" s="207" t="s">
        <v>242</v>
      </c>
      <c r="G85" s="208" t="s">
        <v>121</v>
      </c>
      <c r="H85" s="209">
        <v>5</v>
      </c>
      <c r="I85" s="210"/>
      <c r="J85" s="211">
        <f>ROUND(I85*H85,2)</f>
        <v>0</v>
      </c>
      <c r="K85" s="207" t="s">
        <v>19</v>
      </c>
      <c r="L85" s="212"/>
      <c r="M85" s="213" t="s">
        <v>19</v>
      </c>
      <c r="N85" s="214" t="s">
        <v>43</v>
      </c>
      <c r="O85" s="83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98" t="s">
        <v>239</v>
      </c>
      <c r="AT85" s="198" t="s">
        <v>118</v>
      </c>
      <c r="AU85" s="198" t="s">
        <v>81</v>
      </c>
      <c r="AY85" s="16" t="s">
        <v>113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6" t="s">
        <v>77</v>
      </c>
      <c r="BK85" s="199">
        <f>ROUND(I85*H85,2)</f>
        <v>0</v>
      </c>
      <c r="BL85" s="16" t="s">
        <v>239</v>
      </c>
      <c r="BM85" s="198" t="s">
        <v>243</v>
      </c>
    </row>
    <row r="86" s="2" customFormat="1" ht="16.5" customHeight="1">
      <c r="A86" s="37"/>
      <c r="B86" s="38"/>
      <c r="C86" s="205" t="s">
        <v>162</v>
      </c>
      <c r="D86" s="205" t="s">
        <v>118</v>
      </c>
      <c r="E86" s="206" t="s">
        <v>244</v>
      </c>
      <c r="F86" s="207" t="s">
        <v>245</v>
      </c>
      <c r="G86" s="208" t="s">
        <v>121</v>
      </c>
      <c r="H86" s="209">
        <v>15</v>
      </c>
      <c r="I86" s="210"/>
      <c r="J86" s="211">
        <f>ROUND(I86*H86,2)</f>
        <v>0</v>
      </c>
      <c r="K86" s="207" t="s">
        <v>19</v>
      </c>
      <c r="L86" s="212"/>
      <c r="M86" s="213" t="s">
        <v>19</v>
      </c>
      <c r="N86" s="214" t="s">
        <v>43</v>
      </c>
      <c r="O86" s="83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8" t="s">
        <v>239</v>
      </c>
      <c r="AT86" s="198" t="s">
        <v>118</v>
      </c>
      <c r="AU86" s="198" t="s">
        <v>81</v>
      </c>
      <c r="AY86" s="16" t="s">
        <v>113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6" t="s">
        <v>77</v>
      </c>
      <c r="BK86" s="199">
        <f>ROUND(I86*H86,2)</f>
        <v>0</v>
      </c>
      <c r="BL86" s="16" t="s">
        <v>239</v>
      </c>
      <c r="BM86" s="198" t="s">
        <v>246</v>
      </c>
    </row>
    <row r="87" s="2" customFormat="1" ht="16.5" customHeight="1">
      <c r="A87" s="37"/>
      <c r="B87" s="38"/>
      <c r="C87" s="205" t="s">
        <v>112</v>
      </c>
      <c r="D87" s="205" t="s">
        <v>118</v>
      </c>
      <c r="E87" s="206" t="s">
        <v>247</v>
      </c>
      <c r="F87" s="207" t="s">
        <v>248</v>
      </c>
      <c r="G87" s="208" t="s">
        <v>121</v>
      </c>
      <c r="H87" s="209">
        <v>15</v>
      </c>
      <c r="I87" s="210"/>
      <c r="J87" s="211">
        <f>ROUND(I87*H87,2)</f>
        <v>0</v>
      </c>
      <c r="K87" s="207" t="s">
        <v>19</v>
      </c>
      <c r="L87" s="212"/>
      <c r="M87" s="213" t="s">
        <v>19</v>
      </c>
      <c r="N87" s="214" t="s">
        <v>43</v>
      </c>
      <c r="O87" s="83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8" t="s">
        <v>239</v>
      </c>
      <c r="AT87" s="198" t="s">
        <v>118</v>
      </c>
      <c r="AU87" s="198" t="s">
        <v>81</v>
      </c>
      <c r="AY87" s="16" t="s">
        <v>113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6" t="s">
        <v>77</v>
      </c>
      <c r="BK87" s="199">
        <f>ROUND(I87*H87,2)</f>
        <v>0</v>
      </c>
      <c r="BL87" s="16" t="s">
        <v>239</v>
      </c>
      <c r="BM87" s="198" t="s">
        <v>249</v>
      </c>
    </row>
    <row r="88" s="2" customFormat="1" ht="16.5" customHeight="1">
      <c r="A88" s="37"/>
      <c r="B88" s="38"/>
      <c r="C88" s="205" t="s">
        <v>176</v>
      </c>
      <c r="D88" s="205" t="s">
        <v>118</v>
      </c>
      <c r="E88" s="206" t="s">
        <v>250</v>
      </c>
      <c r="F88" s="207" t="s">
        <v>251</v>
      </c>
      <c r="G88" s="208" t="s">
        <v>121</v>
      </c>
      <c r="H88" s="209">
        <v>10</v>
      </c>
      <c r="I88" s="210"/>
      <c r="J88" s="211">
        <f>ROUND(I88*H88,2)</f>
        <v>0</v>
      </c>
      <c r="K88" s="207" t="s">
        <v>19</v>
      </c>
      <c r="L88" s="212"/>
      <c r="M88" s="213" t="s">
        <v>19</v>
      </c>
      <c r="N88" s="214" t="s">
        <v>43</v>
      </c>
      <c r="O88" s="83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8" t="s">
        <v>239</v>
      </c>
      <c r="AT88" s="198" t="s">
        <v>118</v>
      </c>
      <c r="AU88" s="198" t="s">
        <v>81</v>
      </c>
      <c r="AY88" s="16" t="s">
        <v>113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6" t="s">
        <v>77</v>
      </c>
      <c r="BK88" s="199">
        <f>ROUND(I88*H88,2)</f>
        <v>0</v>
      </c>
      <c r="BL88" s="16" t="s">
        <v>239</v>
      </c>
      <c r="BM88" s="198" t="s">
        <v>252</v>
      </c>
    </row>
    <row r="89" s="2" customFormat="1" ht="16.5" customHeight="1">
      <c r="A89" s="37"/>
      <c r="B89" s="38"/>
      <c r="C89" s="205" t="s">
        <v>181</v>
      </c>
      <c r="D89" s="205" t="s">
        <v>118</v>
      </c>
      <c r="E89" s="206" t="s">
        <v>253</v>
      </c>
      <c r="F89" s="207" t="s">
        <v>254</v>
      </c>
      <c r="G89" s="208" t="s">
        <v>227</v>
      </c>
      <c r="H89" s="209">
        <v>1</v>
      </c>
      <c r="I89" s="210"/>
      <c r="J89" s="211">
        <f>ROUND(I89*H89,2)</f>
        <v>0</v>
      </c>
      <c r="K89" s="207" t="s">
        <v>19</v>
      </c>
      <c r="L89" s="212"/>
      <c r="M89" s="235" t="s">
        <v>19</v>
      </c>
      <c r="N89" s="236" t="s">
        <v>43</v>
      </c>
      <c r="O89" s="233"/>
      <c r="P89" s="237">
        <f>O89*H89</f>
        <v>0</v>
      </c>
      <c r="Q89" s="237">
        <v>0</v>
      </c>
      <c r="R89" s="237">
        <f>Q89*H89</f>
        <v>0</v>
      </c>
      <c r="S89" s="237">
        <v>0</v>
      </c>
      <c r="T89" s="238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8" t="s">
        <v>239</v>
      </c>
      <c r="AT89" s="198" t="s">
        <v>118</v>
      </c>
      <c r="AU89" s="198" t="s">
        <v>81</v>
      </c>
      <c r="AY89" s="16" t="s">
        <v>113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6" t="s">
        <v>77</v>
      </c>
      <c r="BK89" s="199">
        <f>ROUND(I89*H89,2)</f>
        <v>0</v>
      </c>
      <c r="BL89" s="16" t="s">
        <v>239</v>
      </c>
      <c r="BM89" s="198" t="s">
        <v>255</v>
      </c>
    </row>
    <row r="90" s="2" customFormat="1" ht="6.96" customHeight="1">
      <c r="A90" s="37"/>
      <c r="B90" s="58"/>
      <c r="C90" s="59"/>
      <c r="D90" s="59"/>
      <c r="E90" s="59"/>
      <c r="F90" s="59"/>
      <c r="G90" s="59"/>
      <c r="H90" s="59"/>
      <c r="I90" s="59"/>
      <c r="J90" s="59"/>
      <c r="K90" s="59"/>
      <c r="L90" s="43"/>
      <c r="M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</sheetData>
  <sheetProtection sheet="1" autoFilter="0" formatColumns="0" formatRows="0" objects="1" scenarios="1" spinCount="100000" saltValue="HM4O846Jnv2D3UQ/ThQSePkmMJZ5UqsGlpsP0iiMQ85GU8/bChC7bHFKYmKaxRh830YGclvurjNexbF6m9vjeg==" hashValue="c5sjLN4SntGFhKjMwNB4K/8vB0Ut/7xdKUmJaZQ/9aT7zYB4m6sNoikAtvox9HLpd/VE2GYQy4kx9+7JnC2t4Q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3" customFormat="1" ht="45" customHeight="1">
      <c r="B3" s="243"/>
      <c r="C3" s="244" t="s">
        <v>256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257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258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259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260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261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262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263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264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265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266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79</v>
      </c>
      <c r="F18" s="250" t="s">
        <v>267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268</v>
      </c>
      <c r="F19" s="250" t="s">
        <v>269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270</v>
      </c>
      <c r="F20" s="250" t="s">
        <v>271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272</v>
      </c>
      <c r="F21" s="250" t="s">
        <v>273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234</v>
      </c>
      <c r="F22" s="250" t="s">
        <v>235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274</v>
      </c>
      <c r="F23" s="250" t="s">
        <v>275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276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277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278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279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280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281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282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283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284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95</v>
      </c>
      <c r="F36" s="250"/>
      <c r="G36" s="250" t="s">
        <v>285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286</v>
      </c>
      <c r="F37" s="250"/>
      <c r="G37" s="250" t="s">
        <v>287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53</v>
      </c>
      <c r="F38" s="250"/>
      <c r="G38" s="250" t="s">
        <v>288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54</v>
      </c>
      <c r="F39" s="250"/>
      <c r="G39" s="250" t="s">
        <v>289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96</v>
      </c>
      <c r="F40" s="250"/>
      <c r="G40" s="250" t="s">
        <v>290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97</v>
      </c>
      <c r="F41" s="250"/>
      <c r="G41" s="250" t="s">
        <v>291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292</v>
      </c>
      <c r="F42" s="250"/>
      <c r="G42" s="250" t="s">
        <v>293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294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295</v>
      </c>
      <c r="F44" s="250"/>
      <c r="G44" s="250" t="s">
        <v>296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99</v>
      </c>
      <c r="F45" s="250"/>
      <c r="G45" s="250" t="s">
        <v>297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298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299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300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301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302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303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304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305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306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307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308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309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310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311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312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313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314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315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316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317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318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319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320</v>
      </c>
      <c r="D76" s="268"/>
      <c r="E76" s="268"/>
      <c r="F76" s="268" t="s">
        <v>321</v>
      </c>
      <c r="G76" s="269"/>
      <c r="H76" s="268" t="s">
        <v>54</v>
      </c>
      <c r="I76" s="268" t="s">
        <v>57</v>
      </c>
      <c r="J76" s="268" t="s">
        <v>322</v>
      </c>
      <c r="K76" s="267"/>
    </row>
    <row r="77" s="1" customFormat="1" ht="17.25" customHeight="1">
      <c r="B77" s="265"/>
      <c r="C77" s="270" t="s">
        <v>323</v>
      </c>
      <c r="D77" s="270"/>
      <c r="E77" s="270"/>
      <c r="F77" s="271" t="s">
        <v>324</v>
      </c>
      <c r="G77" s="272"/>
      <c r="H77" s="270"/>
      <c r="I77" s="270"/>
      <c r="J77" s="270" t="s">
        <v>325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53</v>
      </c>
      <c r="D79" s="275"/>
      <c r="E79" s="275"/>
      <c r="F79" s="276" t="s">
        <v>326</v>
      </c>
      <c r="G79" s="277"/>
      <c r="H79" s="253" t="s">
        <v>327</v>
      </c>
      <c r="I79" s="253" t="s">
        <v>328</v>
      </c>
      <c r="J79" s="253">
        <v>20</v>
      </c>
      <c r="K79" s="267"/>
    </row>
    <row r="80" s="1" customFormat="1" ht="15" customHeight="1">
      <c r="B80" s="265"/>
      <c r="C80" s="253" t="s">
        <v>329</v>
      </c>
      <c r="D80" s="253"/>
      <c r="E80" s="253"/>
      <c r="F80" s="276" t="s">
        <v>326</v>
      </c>
      <c r="G80" s="277"/>
      <c r="H80" s="253" t="s">
        <v>330</v>
      </c>
      <c r="I80" s="253" t="s">
        <v>328</v>
      </c>
      <c r="J80" s="253">
        <v>120</v>
      </c>
      <c r="K80" s="267"/>
    </row>
    <row r="81" s="1" customFormat="1" ht="15" customHeight="1">
      <c r="B81" s="278"/>
      <c r="C81" s="253" t="s">
        <v>331</v>
      </c>
      <c r="D81" s="253"/>
      <c r="E81" s="253"/>
      <c r="F81" s="276" t="s">
        <v>332</v>
      </c>
      <c r="G81" s="277"/>
      <c r="H81" s="253" t="s">
        <v>333</v>
      </c>
      <c r="I81" s="253" t="s">
        <v>328</v>
      </c>
      <c r="J81" s="253">
        <v>50</v>
      </c>
      <c r="K81" s="267"/>
    </row>
    <row r="82" s="1" customFormat="1" ht="15" customHeight="1">
      <c r="B82" s="278"/>
      <c r="C82" s="253" t="s">
        <v>334</v>
      </c>
      <c r="D82" s="253"/>
      <c r="E82" s="253"/>
      <c r="F82" s="276" t="s">
        <v>326</v>
      </c>
      <c r="G82" s="277"/>
      <c r="H82" s="253" t="s">
        <v>335</v>
      </c>
      <c r="I82" s="253" t="s">
        <v>336</v>
      </c>
      <c r="J82" s="253"/>
      <c r="K82" s="267"/>
    </row>
    <row r="83" s="1" customFormat="1" ht="15" customHeight="1">
      <c r="B83" s="278"/>
      <c r="C83" s="279" t="s">
        <v>337</v>
      </c>
      <c r="D83" s="279"/>
      <c r="E83" s="279"/>
      <c r="F83" s="280" t="s">
        <v>332</v>
      </c>
      <c r="G83" s="279"/>
      <c r="H83" s="279" t="s">
        <v>338</v>
      </c>
      <c r="I83" s="279" t="s">
        <v>328</v>
      </c>
      <c r="J83" s="279">
        <v>15</v>
      </c>
      <c r="K83" s="267"/>
    </row>
    <row r="84" s="1" customFormat="1" ht="15" customHeight="1">
      <c r="B84" s="278"/>
      <c r="C84" s="279" t="s">
        <v>339</v>
      </c>
      <c r="D84" s="279"/>
      <c r="E84" s="279"/>
      <c r="F84" s="280" t="s">
        <v>332</v>
      </c>
      <c r="G84" s="279"/>
      <c r="H84" s="279" t="s">
        <v>340</v>
      </c>
      <c r="I84" s="279" t="s">
        <v>328</v>
      </c>
      <c r="J84" s="279">
        <v>15</v>
      </c>
      <c r="K84" s="267"/>
    </row>
    <row r="85" s="1" customFormat="1" ht="15" customHeight="1">
      <c r="B85" s="278"/>
      <c r="C85" s="279" t="s">
        <v>341</v>
      </c>
      <c r="D85" s="279"/>
      <c r="E85" s="279"/>
      <c r="F85" s="280" t="s">
        <v>332</v>
      </c>
      <c r="G85" s="279"/>
      <c r="H85" s="279" t="s">
        <v>342</v>
      </c>
      <c r="I85" s="279" t="s">
        <v>328</v>
      </c>
      <c r="J85" s="279">
        <v>20</v>
      </c>
      <c r="K85" s="267"/>
    </row>
    <row r="86" s="1" customFormat="1" ht="15" customHeight="1">
      <c r="B86" s="278"/>
      <c r="C86" s="279" t="s">
        <v>343</v>
      </c>
      <c r="D86" s="279"/>
      <c r="E86" s="279"/>
      <c r="F86" s="280" t="s">
        <v>332</v>
      </c>
      <c r="G86" s="279"/>
      <c r="H86" s="279" t="s">
        <v>344</v>
      </c>
      <c r="I86" s="279" t="s">
        <v>328</v>
      </c>
      <c r="J86" s="279">
        <v>20</v>
      </c>
      <c r="K86" s="267"/>
    </row>
    <row r="87" s="1" customFormat="1" ht="15" customHeight="1">
      <c r="B87" s="278"/>
      <c r="C87" s="253" t="s">
        <v>345</v>
      </c>
      <c r="D87" s="253"/>
      <c r="E87" s="253"/>
      <c r="F87" s="276" t="s">
        <v>332</v>
      </c>
      <c r="G87" s="277"/>
      <c r="H87" s="253" t="s">
        <v>346</v>
      </c>
      <c r="I87" s="253" t="s">
        <v>328</v>
      </c>
      <c r="J87" s="253">
        <v>50</v>
      </c>
      <c r="K87" s="267"/>
    </row>
    <row r="88" s="1" customFormat="1" ht="15" customHeight="1">
      <c r="B88" s="278"/>
      <c r="C88" s="253" t="s">
        <v>347</v>
      </c>
      <c r="D88" s="253"/>
      <c r="E88" s="253"/>
      <c r="F88" s="276" t="s">
        <v>332</v>
      </c>
      <c r="G88" s="277"/>
      <c r="H88" s="253" t="s">
        <v>348</v>
      </c>
      <c r="I88" s="253" t="s">
        <v>328</v>
      </c>
      <c r="J88" s="253">
        <v>20</v>
      </c>
      <c r="K88" s="267"/>
    </row>
    <row r="89" s="1" customFormat="1" ht="15" customHeight="1">
      <c r="B89" s="278"/>
      <c r="C89" s="253" t="s">
        <v>349</v>
      </c>
      <c r="D89" s="253"/>
      <c r="E89" s="253"/>
      <c r="F89" s="276" t="s">
        <v>332</v>
      </c>
      <c r="G89" s="277"/>
      <c r="H89" s="253" t="s">
        <v>350</v>
      </c>
      <c r="I89" s="253" t="s">
        <v>328</v>
      </c>
      <c r="J89" s="253">
        <v>20</v>
      </c>
      <c r="K89" s="267"/>
    </row>
    <row r="90" s="1" customFormat="1" ht="15" customHeight="1">
      <c r="B90" s="278"/>
      <c r="C90" s="253" t="s">
        <v>351</v>
      </c>
      <c r="D90" s="253"/>
      <c r="E90" s="253"/>
      <c r="F90" s="276" t="s">
        <v>332</v>
      </c>
      <c r="G90" s="277"/>
      <c r="H90" s="253" t="s">
        <v>352</v>
      </c>
      <c r="I90" s="253" t="s">
        <v>328</v>
      </c>
      <c r="J90" s="253">
        <v>50</v>
      </c>
      <c r="K90" s="267"/>
    </row>
    <row r="91" s="1" customFormat="1" ht="15" customHeight="1">
      <c r="B91" s="278"/>
      <c r="C91" s="253" t="s">
        <v>353</v>
      </c>
      <c r="D91" s="253"/>
      <c r="E91" s="253"/>
      <c r="F91" s="276" t="s">
        <v>332</v>
      </c>
      <c r="G91" s="277"/>
      <c r="H91" s="253" t="s">
        <v>353</v>
      </c>
      <c r="I91" s="253" t="s">
        <v>328</v>
      </c>
      <c r="J91" s="253">
        <v>50</v>
      </c>
      <c r="K91" s="267"/>
    </row>
    <row r="92" s="1" customFormat="1" ht="15" customHeight="1">
      <c r="B92" s="278"/>
      <c r="C92" s="253" t="s">
        <v>354</v>
      </c>
      <c r="D92" s="253"/>
      <c r="E92" s="253"/>
      <c r="F92" s="276" t="s">
        <v>332</v>
      </c>
      <c r="G92" s="277"/>
      <c r="H92" s="253" t="s">
        <v>355</v>
      </c>
      <c r="I92" s="253" t="s">
        <v>328</v>
      </c>
      <c r="J92" s="253">
        <v>255</v>
      </c>
      <c r="K92" s="267"/>
    </row>
    <row r="93" s="1" customFormat="1" ht="15" customHeight="1">
      <c r="B93" s="278"/>
      <c r="C93" s="253" t="s">
        <v>356</v>
      </c>
      <c r="D93" s="253"/>
      <c r="E93" s="253"/>
      <c r="F93" s="276" t="s">
        <v>326</v>
      </c>
      <c r="G93" s="277"/>
      <c r="H93" s="253" t="s">
        <v>357</v>
      </c>
      <c r="I93" s="253" t="s">
        <v>358</v>
      </c>
      <c r="J93" s="253"/>
      <c r="K93" s="267"/>
    </row>
    <row r="94" s="1" customFormat="1" ht="15" customHeight="1">
      <c r="B94" s="278"/>
      <c r="C94" s="253" t="s">
        <v>359</v>
      </c>
      <c r="D94" s="253"/>
      <c r="E94" s="253"/>
      <c r="F94" s="276" t="s">
        <v>326</v>
      </c>
      <c r="G94" s="277"/>
      <c r="H94" s="253" t="s">
        <v>360</v>
      </c>
      <c r="I94" s="253" t="s">
        <v>361</v>
      </c>
      <c r="J94" s="253"/>
      <c r="K94" s="267"/>
    </row>
    <row r="95" s="1" customFormat="1" ht="15" customHeight="1">
      <c r="B95" s="278"/>
      <c r="C95" s="253" t="s">
        <v>362</v>
      </c>
      <c r="D95" s="253"/>
      <c r="E95" s="253"/>
      <c r="F95" s="276" t="s">
        <v>326</v>
      </c>
      <c r="G95" s="277"/>
      <c r="H95" s="253" t="s">
        <v>362</v>
      </c>
      <c r="I95" s="253" t="s">
        <v>361</v>
      </c>
      <c r="J95" s="253"/>
      <c r="K95" s="267"/>
    </row>
    <row r="96" s="1" customFormat="1" ht="15" customHeight="1">
      <c r="B96" s="278"/>
      <c r="C96" s="253" t="s">
        <v>38</v>
      </c>
      <c r="D96" s="253"/>
      <c r="E96" s="253"/>
      <c r="F96" s="276" t="s">
        <v>326</v>
      </c>
      <c r="G96" s="277"/>
      <c r="H96" s="253" t="s">
        <v>363</v>
      </c>
      <c r="I96" s="253" t="s">
        <v>361</v>
      </c>
      <c r="J96" s="253"/>
      <c r="K96" s="267"/>
    </row>
    <row r="97" s="1" customFormat="1" ht="15" customHeight="1">
      <c r="B97" s="278"/>
      <c r="C97" s="253" t="s">
        <v>48</v>
      </c>
      <c r="D97" s="253"/>
      <c r="E97" s="253"/>
      <c r="F97" s="276" t="s">
        <v>326</v>
      </c>
      <c r="G97" s="277"/>
      <c r="H97" s="253" t="s">
        <v>364</v>
      </c>
      <c r="I97" s="253" t="s">
        <v>361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365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320</v>
      </c>
      <c r="D103" s="268"/>
      <c r="E103" s="268"/>
      <c r="F103" s="268" t="s">
        <v>321</v>
      </c>
      <c r="G103" s="269"/>
      <c r="H103" s="268" t="s">
        <v>54</v>
      </c>
      <c r="I103" s="268" t="s">
        <v>57</v>
      </c>
      <c r="J103" s="268" t="s">
        <v>322</v>
      </c>
      <c r="K103" s="267"/>
    </row>
    <row r="104" s="1" customFormat="1" ht="17.25" customHeight="1">
      <c r="B104" s="265"/>
      <c r="C104" s="270" t="s">
        <v>323</v>
      </c>
      <c r="D104" s="270"/>
      <c r="E104" s="270"/>
      <c r="F104" s="271" t="s">
        <v>324</v>
      </c>
      <c r="G104" s="272"/>
      <c r="H104" s="270"/>
      <c r="I104" s="270"/>
      <c r="J104" s="270" t="s">
        <v>325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53</v>
      </c>
      <c r="D106" s="275"/>
      <c r="E106" s="275"/>
      <c r="F106" s="276" t="s">
        <v>326</v>
      </c>
      <c r="G106" s="253"/>
      <c r="H106" s="253" t="s">
        <v>366</v>
      </c>
      <c r="I106" s="253" t="s">
        <v>328</v>
      </c>
      <c r="J106" s="253">
        <v>20</v>
      </c>
      <c r="K106" s="267"/>
    </row>
    <row r="107" s="1" customFormat="1" ht="15" customHeight="1">
      <c r="B107" s="265"/>
      <c r="C107" s="253" t="s">
        <v>329</v>
      </c>
      <c r="D107" s="253"/>
      <c r="E107" s="253"/>
      <c r="F107" s="276" t="s">
        <v>326</v>
      </c>
      <c r="G107" s="253"/>
      <c r="H107" s="253" t="s">
        <v>366</v>
      </c>
      <c r="I107" s="253" t="s">
        <v>328</v>
      </c>
      <c r="J107" s="253">
        <v>120</v>
      </c>
      <c r="K107" s="267"/>
    </row>
    <row r="108" s="1" customFormat="1" ht="15" customHeight="1">
      <c r="B108" s="278"/>
      <c r="C108" s="253" t="s">
        <v>331</v>
      </c>
      <c r="D108" s="253"/>
      <c r="E108" s="253"/>
      <c r="F108" s="276" t="s">
        <v>332</v>
      </c>
      <c r="G108" s="253"/>
      <c r="H108" s="253" t="s">
        <v>366</v>
      </c>
      <c r="I108" s="253" t="s">
        <v>328</v>
      </c>
      <c r="J108" s="253">
        <v>50</v>
      </c>
      <c r="K108" s="267"/>
    </row>
    <row r="109" s="1" customFormat="1" ht="15" customHeight="1">
      <c r="B109" s="278"/>
      <c r="C109" s="253" t="s">
        <v>334</v>
      </c>
      <c r="D109" s="253"/>
      <c r="E109" s="253"/>
      <c r="F109" s="276" t="s">
        <v>326</v>
      </c>
      <c r="G109" s="253"/>
      <c r="H109" s="253" t="s">
        <v>366</v>
      </c>
      <c r="I109" s="253" t="s">
        <v>336</v>
      </c>
      <c r="J109" s="253"/>
      <c r="K109" s="267"/>
    </row>
    <row r="110" s="1" customFormat="1" ht="15" customHeight="1">
      <c r="B110" s="278"/>
      <c r="C110" s="253" t="s">
        <v>345</v>
      </c>
      <c r="D110" s="253"/>
      <c r="E110" s="253"/>
      <c r="F110" s="276" t="s">
        <v>332</v>
      </c>
      <c r="G110" s="253"/>
      <c r="H110" s="253" t="s">
        <v>366</v>
      </c>
      <c r="I110" s="253" t="s">
        <v>328</v>
      </c>
      <c r="J110" s="253">
        <v>50</v>
      </c>
      <c r="K110" s="267"/>
    </row>
    <row r="111" s="1" customFormat="1" ht="15" customHeight="1">
      <c r="B111" s="278"/>
      <c r="C111" s="253" t="s">
        <v>353</v>
      </c>
      <c r="D111" s="253"/>
      <c r="E111" s="253"/>
      <c r="F111" s="276" t="s">
        <v>332</v>
      </c>
      <c r="G111" s="253"/>
      <c r="H111" s="253" t="s">
        <v>366</v>
      </c>
      <c r="I111" s="253" t="s">
        <v>328</v>
      </c>
      <c r="J111" s="253">
        <v>50</v>
      </c>
      <c r="K111" s="267"/>
    </row>
    <row r="112" s="1" customFormat="1" ht="15" customHeight="1">
      <c r="B112" s="278"/>
      <c r="C112" s="253" t="s">
        <v>351</v>
      </c>
      <c r="D112" s="253"/>
      <c r="E112" s="253"/>
      <c r="F112" s="276" t="s">
        <v>332</v>
      </c>
      <c r="G112" s="253"/>
      <c r="H112" s="253" t="s">
        <v>366</v>
      </c>
      <c r="I112" s="253" t="s">
        <v>328</v>
      </c>
      <c r="J112" s="253">
        <v>50</v>
      </c>
      <c r="K112" s="267"/>
    </row>
    <row r="113" s="1" customFormat="1" ht="15" customHeight="1">
      <c r="B113" s="278"/>
      <c r="C113" s="253" t="s">
        <v>53</v>
      </c>
      <c r="D113" s="253"/>
      <c r="E113" s="253"/>
      <c r="F113" s="276" t="s">
        <v>326</v>
      </c>
      <c r="G113" s="253"/>
      <c r="H113" s="253" t="s">
        <v>367</v>
      </c>
      <c r="I113" s="253" t="s">
        <v>328</v>
      </c>
      <c r="J113" s="253">
        <v>20</v>
      </c>
      <c r="K113" s="267"/>
    </row>
    <row r="114" s="1" customFormat="1" ht="15" customHeight="1">
      <c r="B114" s="278"/>
      <c r="C114" s="253" t="s">
        <v>368</v>
      </c>
      <c r="D114" s="253"/>
      <c r="E114" s="253"/>
      <c r="F114" s="276" t="s">
        <v>326</v>
      </c>
      <c r="G114" s="253"/>
      <c r="H114" s="253" t="s">
        <v>369</v>
      </c>
      <c r="I114" s="253" t="s">
        <v>328</v>
      </c>
      <c r="J114" s="253">
        <v>120</v>
      </c>
      <c r="K114" s="267"/>
    </row>
    <row r="115" s="1" customFormat="1" ht="15" customHeight="1">
      <c r="B115" s="278"/>
      <c r="C115" s="253" t="s">
        <v>38</v>
      </c>
      <c r="D115" s="253"/>
      <c r="E115" s="253"/>
      <c r="F115" s="276" t="s">
        <v>326</v>
      </c>
      <c r="G115" s="253"/>
      <c r="H115" s="253" t="s">
        <v>370</v>
      </c>
      <c r="I115" s="253" t="s">
        <v>361</v>
      </c>
      <c r="J115" s="253"/>
      <c r="K115" s="267"/>
    </row>
    <row r="116" s="1" customFormat="1" ht="15" customHeight="1">
      <c r="B116" s="278"/>
      <c r="C116" s="253" t="s">
        <v>48</v>
      </c>
      <c r="D116" s="253"/>
      <c r="E116" s="253"/>
      <c r="F116" s="276" t="s">
        <v>326</v>
      </c>
      <c r="G116" s="253"/>
      <c r="H116" s="253" t="s">
        <v>371</v>
      </c>
      <c r="I116" s="253" t="s">
        <v>361</v>
      </c>
      <c r="J116" s="253"/>
      <c r="K116" s="267"/>
    </row>
    <row r="117" s="1" customFormat="1" ht="15" customHeight="1">
      <c r="B117" s="278"/>
      <c r="C117" s="253" t="s">
        <v>57</v>
      </c>
      <c r="D117" s="253"/>
      <c r="E117" s="253"/>
      <c r="F117" s="276" t="s">
        <v>326</v>
      </c>
      <c r="G117" s="253"/>
      <c r="H117" s="253" t="s">
        <v>372</v>
      </c>
      <c r="I117" s="253" t="s">
        <v>373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374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320</v>
      </c>
      <c r="D123" s="268"/>
      <c r="E123" s="268"/>
      <c r="F123" s="268" t="s">
        <v>321</v>
      </c>
      <c r="G123" s="269"/>
      <c r="H123" s="268" t="s">
        <v>54</v>
      </c>
      <c r="I123" s="268" t="s">
        <v>57</v>
      </c>
      <c r="J123" s="268" t="s">
        <v>322</v>
      </c>
      <c r="K123" s="297"/>
    </row>
    <row r="124" s="1" customFormat="1" ht="17.25" customHeight="1">
      <c r="B124" s="296"/>
      <c r="C124" s="270" t="s">
        <v>323</v>
      </c>
      <c r="D124" s="270"/>
      <c r="E124" s="270"/>
      <c r="F124" s="271" t="s">
        <v>324</v>
      </c>
      <c r="G124" s="272"/>
      <c r="H124" s="270"/>
      <c r="I124" s="270"/>
      <c r="J124" s="270" t="s">
        <v>325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329</v>
      </c>
      <c r="D126" s="275"/>
      <c r="E126" s="275"/>
      <c r="F126" s="276" t="s">
        <v>326</v>
      </c>
      <c r="G126" s="253"/>
      <c r="H126" s="253" t="s">
        <v>366</v>
      </c>
      <c r="I126" s="253" t="s">
        <v>328</v>
      </c>
      <c r="J126" s="253">
        <v>120</v>
      </c>
      <c r="K126" s="301"/>
    </row>
    <row r="127" s="1" customFormat="1" ht="15" customHeight="1">
      <c r="B127" s="298"/>
      <c r="C127" s="253" t="s">
        <v>375</v>
      </c>
      <c r="D127" s="253"/>
      <c r="E127" s="253"/>
      <c r="F127" s="276" t="s">
        <v>326</v>
      </c>
      <c r="G127" s="253"/>
      <c r="H127" s="253" t="s">
        <v>376</v>
      </c>
      <c r="I127" s="253" t="s">
        <v>328</v>
      </c>
      <c r="J127" s="253" t="s">
        <v>377</v>
      </c>
      <c r="K127" s="301"/>
    </row>
    <row r="128" s="1" customFormat="1" ht="15" customHeight="1">
      <c r="B128" s="298"/>
      <c r="C128" s="253" t="s">
        <v>274</v>
      </c>
      <c r="D128" s="253"/>
      <c r="E128" s="253"/>
      <c r="F128" s="276" t="s">
        <v>326</v>
      </c>
      <c r="G128" s="253"/>
      <c r="H128" s="253" t="s">
        <v>378</v>
      </c>
      <c r="I128" s="253" t="s">
        <v>328</v>
      </c>
      <c r="J128" s="253" t="s">
        <v>377</v>
      </c>
      <c r="K128" s="301"/>
    </row>
    <row r="129" s="1" customFormat="1" ht="15" customHeight="1">
      <c r="B129" s="298"/>
      <c r="C129" s="253" t="s">
        <v>337</v>
      </c>
      <c r="D129" s="253"/>
      <c r="E129" s="253"/>
      <c r="F129" s="276" t="s">
        <v>332</v>
      </c>
      <c r="G129" s="253"/>
      <c r="H129" s="253" t="s">
        <v>338</v>
      </c>
      <c r="I129" s="253" t="s">
        <v>328</v>
      </c>
      <c r="J129" s="253">
        <v>15</v>
      </c>
      <c r="K129" s="301"/>
    </row>
    <row r="130" s="1" customFormat="1" ht="15" customHeight="1">
      <c r="B130" s="298"/>
      <c r="C130" s="279" t="s">
        <v>339</v>
      </c>
      <c r="D130" s="279"/>
      <c r="E130" s="279"/>
      <c r="F130" s="280" t="s">
        <v>332</v>
      </c>
      <c r="G130" s="279"/>
      <c r="H130" s="279" t="s">
        <v>340</v>
      </c>
      <c r="I130" s="279" t="s">
        <v>328</v>
      </c>
      <c r="J130" s="279">
        <v>15</v>
      </c>
      <c r="K130" s="301"/>
    </row>
    <row r="131" s="1" customFormat="1" ht="15" customHeight="1">
      <c r="B131" s="298"/>
      <c r="C131" s="279" t="s">
        <v>341</v>
      </c>
      <c r="D131" s="279"/>
      <c r="E131" s="279"/>
      <c r="F131" s="280" t="s">
        <v>332</v>
      </c>
      <c r="G131" s="279"/>
      <c r="H131" s="279" t="s">
        <v>342</v>
      </c>
      <c r="I131" s="279" t="s">
        <v>328</v>
      </c>
      <c r="J131" s="279">
        <v>20</v>
      </c>
      <c r="K131" s="301"/>
    </row>
    <row r="132" s="1" customFormat="1" ht="15" customHeight="1">
      <c r="B132" s="298"/>
      <c r="C132" s="279" t="s">
        <v>343</v>
      </c>
      <c r="D132" s="279"/>
      <c r="E132" s="279"/>
      <c r="F132" s="280" t="s">
        <v>332</v>
      </c>
      <c r="G132" s="279"/>
      <c r="H132" s="279" t="s">
        <v>344</v>
      </c>
      <c r="I132" s="279" t="s">
        <v>328</v>
      </c>
      <c r="J132" s="279">
        <v>20</v>
      </c>
      <c r="K132" s="301"/>
    </row>
    <row r="133" s="1" customFormat="1" ht="15" customHeight="1">
      <c r="B133" s="298"/>
      <c r="C133" s="253" t="s">
        <v>331</v>
      </c>
      <c r="D133" s="253"/>
      <c r="E133" s="253"/>
      <c r="F133" s="276" t="s">
        <v>332</v>
      </c>
      <c r="G133" s="253"/>
      <c r="H133" s="253" t="s">
        <v>366</v>
      </c>
      <c r="I133" s="253" t="s">
        <v>328</v>
      </c>
      <c r="J133" s="253">
        <v>50</v>
      </c>
      <c r="K133" s="301"/>
    </row>
    <row r="134" s="1" customFormat="1" ht="15" customHeight="1">
      <c r="B134" s="298"/>
      <c r="C134" s="253" t="s">
        <v>345</v>
      </c>
      <c r="D134" s="253"/>
      <c r="E134" s="253"/>
      <c r="F134" s="276" t="s">
        <v>332</v>
      </c>
      <c r="G134" s="253"/>
      <c r="H134" s="253" t="s">
        <v>366</v>
      </c>
      <c r="I134" s="253" t="s">
        <v>328</v>
      </c>
      <c r="J134" s="253">
        <v>50</v>
      </c>
      <c r="K134" s="301"/>
    </row>
    <row r="135" s="1" customFormat="1" ht="15" customHeight="1">
      <c r="B135" s="298"/>
      <c r="C135" s="253" t="s">
        <v>351</v>
      </c>
      <c r="D135" s="253"/>
      <c r="E135" s="253"/>
      <c r="F135" s="276" t="s">
        <v>332</v>
      </c>
      <c r="G135" s="253"/>
      <c r="H135" s="253" t="s">
        <v>366</v>
      </c>
      <c r="I135" s="253" t="s">
        <v>328</v>
      </c>
      <c r="J135" s="253">
        <v>50</v>
      </c>
      <c r="K135" s="301"/>
    </row>
    <row r="136" s="1" customFormat="1" ht="15" customHeight="1">
      <c r="B136" s="298"/>
      <c r="C136" s="253" t="s">
        <v>353</v>
      </c>
      <c r="D136" s="253"/>
      <c r="E136" s="253"/>
      <c r="F136" s="276" t="s">
        <v>332</v>
      </c>
      <c r="G136" s="253"/>
      <c r="H136" s="253" t="s">
        <v>366</v>
      </c>
      <c r="I136" s="253" t="s">
        <v>328</v>
      </c>
      <c r="J136" s="253">
        <v>50</v>
      </c>
      <c r="K136" s="301"/>
    </row>
    <row r="137" s="1" customFormat="1" ht="15" customHeight="1">
      <c r="B137" s="298"/>
      <c r="C137" s="253" t="s">
        <v>354</v>
      </c>
      <c r="D137" s="253"/>
      <c r="E137" s="253"/>
      <c r="F137" s="276" t="s">
        <v>332</v>
      </c>
      <c r="G137" s="253"/>
      <c r="H137" s="253" t="s">
        <v>379</v>
      </c>
      <c r="I137" s="253" t="s">
        <v>328</v>
      </c>
      <c r="J137" s="253">
        <v>255</v>
      </c>
      <c r="K137" s="301"/>
    </row>
    <row r="138" s="1" customFormat="1" ht="15" customHeight="1">
      <c r="B138" s="298"/>
      <c r="C138" s="253" t="s">
        <v>356</v>
      </c>
      <c r="D138" s="253"/>
      <c r="E138" s="253"/>
      <c r="F138" s="276" t="s">
        <v>326</v>
      </c>
      <c r="G138" s="253"/>
      <c r="H138" s="253" t="s">
        <v>380</v>
      </c>
      <c r="I138" s="253" t="s">
        <v>358</v>
      </c>
      <c r="J138" s="253"/>
      <c r="K138" s="301"/>
    </row>
    <row r="139" s="1" customFormat="1" ht="15" customHeight="1">
      <c r="B139" s="298"/>
      <c r="C139" s="253" t="s">
        <v>359</v>
      </c>
      <c r="D139" s="253"/>
      <c r="E139" s="253"/>
      <c r="F139" s="276" t="s">
        <v>326</v>
      </c>
      <c r="G139" s="253"/>
      <c r="H139" s="253" t="s">
        <v>381</v>
      </c>
      <c r="I139" s="253" t="s">
        <v>361</v>
      </c>
      <c r="J139" s="253"/>
      <c r="K139" s="301"/>
    </row>
    <row r="140" s="1" customFormat="1" ht="15" customHeight="1">
      <c r="B140" s="298"/>
      <c r="C140" s="253" t="s">
        <v>362</v>
      </c>
      <c r="D140" s="253"/>
      <c r="E140" s="253"/>
      <c r="F140" s="276" t="s">
        <v>326</v>
      </c>
      <c r="G140" s="253"/>
      <c r="H140" s="253" t="s">
        <v>362</v>
      </c>
      <c r="I140" s="253" t="s">
        <v>361</v>
      </c>
      <c r="J140" s="253"/>
      <c r="K140" s="301"/>
    </row>
    <row r="141" s="1" customFormat="1" ht="15" customHeight="1">
      <c r="B141" s="298"/>
      <c r="C141" s="253" t="s">
        <v>38</v>
      </c>
      <c r="D141" s="253"/>
      <c r="E141" s="253"/>
      <c r="F141" s="276" t="s">
        <v>326</v>
      </c>
      <c r="G141" s="253"/>
      <c r="H141" s="253" t="s">
        <v>382</v>
      </c>
      <c r="I141" s="253" t="s">
        <v>361</v>
      </c>
      <c r="J141" s="253"/>
      <c r="K141" s="301"/>
    </row>
    <row r="142" s="1" customFormat="1" ht="15" customHeight="1">
      <c r="B142" s="298"/>
      <c r="C142" s="253" t="s">
        <v>383</v>
      </c>
      <c r="D142" s="253"/>
      <c r="E142" s="253"/>
      <c r="F142" s="276" t="s">
        <v>326</v>
      </c>
      <c r="G142" s="253"/>
      <c r="H142" s="253" t="s">
        <v>384</v>
      </c>
      <c r="I142" s="253" t="s">
        <v>361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385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320</v>
      </c>
      <c r="D148" s="268"/>
      <c r="E148" s="268"/>
      <c r="F148" s="268" t="s">
        <v>321</v>
      </c>
      <c r="G148" s="269"/>
      <c r="H148" s="268" t="s">
        <v>54</v>
      </c>
      <c r="I148" s="268" t="s">
        <v>57</v>
      </c>
      <c r="J148" s="268" t="s">
        <v>322</v>
      </c>
      <c r="K148" s="267"/>
    </row>
    <row r="149" s="1" customFormat="1" ht="17.25" customHeight="1">
      <c r="B149" s="265"/>
      <c r="C149" s="270" t="s">
        <v>323</v>
      </c>
      <c r="D149" s="270"/>
      <c r="E149" s="270"/>
      <c r="F149" s="271" t="s">
        <v>324</v>
      </c>
      <c r="G149" s="272"/>
      <c r="H149" s="270"/>
      <c r="I149" s="270"/>
      <c r="J149" s="270" t="s">
        <v>325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329</v>
      </c>
      <c r="D151" s="253"/>
      <c r="E151" s="253"/>
      <c r="F151" s="306" t="s">
        <v>326</v>
      </c>
      <c r="G151" s="253"/>
      <c r="H151" s="305" t="s">
        <v>366</v>
      </c>
      <c r="I151" s="305" t="s">
        <v>328</v>
      </c>
      <c r="J151" s="305">
        <v>120</v>
      </c>
      <c r="K151" s="301"/>
    </row>
    <row r="152" s="1" customFormat="1" ht="15" customHeight="1">
      <c r="B152" s="278"/>
      <c r="C152" s="305" t="s">
        <v>375</v>
      </c>
      <c r="D152" s="253"/>
      <c r="E152" s="253"/>
      <c r="F152" s="306" t="s">
        <v>326</v>
      </c>
      <c r="G152" s="253"/>
      <c r="H152" s="305" t="s">
        <v>386</v>
      </c>
      <c r="I152" s="305" t="s">
        <v>328</v>
      </c>
      <c r="J152" s="305" t="s">
        <v>377</v>
      </c>
      <c r="K152" s="301"/>
    </row>
    <row r="153" s="1" customFormat="1" ht="15" customHeight="1">
      <c r="B153" s="278"/>
      <c r="C153" s="305" t="s">
        <v>274</v>
      </c>
      <c r="D153" s="253"/>
      <c r="E153" s="253"/>
      <c r="F153" s="306" t="s">
        <v>326</v>
      </c>
      <c r="G153" s="253"/>
      <c r="H153" s="305" t="s">
        <v>387</v>
      </c>
      <c r="I153" s="305" t="s">
        <v>328</v>
      </c>
      <c r="J153" s="305" t="s">
        <v>377</v>
      </c>
      <c r="K153" s="301"/>
    </row>
    <row r="154" s="1" customFormat="1" ht="15" customHeight="1">
      <c r="B154" s="278"/>
      <c r="C154" s="305" t="s">
        <v>331</v>
      </c>
      <c r="D154" s="253"/>
      <c r="E154" s="253"/>
      <c r="F154" s="306" t="s">
        <v>332</v>
      </c>
      <c r="G154" s="253"/>
      <c r="H154" s="305" t="s">
        <v>366</v>
      </c>
      <c r="I154" s="305" t="s">
        <v>328</v>
      </c>
      <c r="J154" s="305">
        <v>50</v>
      </c>
      <c r="K154" s="301"/>
    </row>
    <row r="155" s="1" customFormat="1" ht="15" customHeight="1">
      <c r="B155" s="278"/>
      <c r="C155" s="305" t="s">
        <v>334</v>
      </c>
      <c r="D155" s="253"/>
      <c r="E155" s="253"/>
      <c r="F155" s="306" t="s">
        <v>326</v>
      </c>
      <c r="G155" s="253"/>
      <c r="H155" s="305" t="s">
        <v>366</v>
      </c>
      <c r="I155" s="305" t="s">
        <v>336</v>
      </c>
      <c r="J155" s="305"/>
      <c r="K155" s="301"/>
    </row>
    <row r="156" s="1" customFormat="1" ht="15" customHeight="1">
      <c r="B156" s="278"/>
      <c r="C156" s="305" t="s">
        <v>345</v>
      </c>
      <c r="D156" s="253"/>
      <c r="E156" s="253"/>
      <c r="F156" s="306" t="s">
        <v>332</v>
      </c>
      <c r="G156" s="253"/>
      <c r="H156" s="305" t="s">
        <v>366</v>
      </c>
      <c r="I156" s="305" t="s">
        <v>328</v>
      </c>
      <c r="J156" s="305">
        <v>50</v>
      </c>
      <c r="K156" s="301"/>
    </row>
    <row r="157" s="1" customFormat="1" ht="15" customHeight="1">
      <c r="B157" s="278"/>
      <c r="C157" s="305" t="s">
        <v>353</v>
      </c>
      <c r="D157" s="253"/>
      <c r="E157" s="253"/>
      <c r="F157" s="306" t="s">
        <v>332</v>
      </c>
      <c r="G157" s="253"/>
      <c r="H157" s="305" t="s">
        <v>366</v>
      </c>
      <c r="I157" s="305" t="s">
        <v>328</v>
      </c>
      <c r="J157" s="305">
        <v>50</v>
      </c>
      <c r="K157" s="301"/>
    </row>
    <row r="158" s="1" customFormat="1" ht="15" customHeight="1">
      <c r="B158" s="278"/>
      <c r="C158" s="305" t="s">
        <v>351</v>
      </c>
      <c r="D158" s="253"/>
      <c r="E158" s="253"/>
      <c r="F158" s="306" t="s">
        <v>332</v>
      </c>
      <c r="G158" s="253"/>
      <c r="H158" s="305" t="s">
        <v>366</v>
      </c>
      <c r="I158" s="305" t="s">
        <v>328</v>
      </c>
      <c r="J158" s="305">
        <v>50</v>
      </c>
      <c r="K158" s="301"/>
    </row>
    <row r="159" s="1" customFormat="1" ht="15" customHeight="1">
      <c r="B159" s="278"/>
      <c r="C159" s="305" t="s">
        <v>88</v>
      </c>
      <c r="D159" s="253"/>
      <c r="E159" s="253"/>
      <c r="F159" s="306" t="s">
        <v>326</v>
      </c>
      <c r="G159" s="253"/>
      <c r="H159" s="305" t="s">
        <v>388</v>
      </c>
      <c r="I159" s="305" t="s">
        <v>328</v>
      </c>
      <c r="J159" s="305" t="s">
        <v>389</v>
      </c>
      <c r="K159" s="301"/>
    </row>
    <row r="160" s="1" customFormat="1" ht="15" customHeight="1">
      <c r="B160" s="278"/>
      <c r="C160" s="305" t="s">
        <v>390</v>
      </c>
      <c r="D160" s="253"/>
      <c r="E160" s="253"/>
      <c r="F160" s="306" t="s">
        <v>326</v>
      </c>
      <c r="G160" s="253"/>
      <c r="H160" s="305" t="s">
        <v>391</v>
      </c>
      <c r="I160" s="305" t="s">
        <v>361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392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320</v>
      </c>
      <c r="D166" s="268"/>
      <c r="E166" s="268"/>
      <c r="F166" s="268" t="s">
        <v>321</v>
      </c>
      <c r="G166" s="310"/>
      <c r="H166" s="311" t="s">
        <v>54</v>
      </c>
      <c r="I166" s="311" t="s">
        <v>57</v>
      </c>
      <c r="J166" s="268" t="s">
        <v>322</v>
      </c>
      <c r="K166" s="245"/>
    </row>
    <row r="167" s="1" customFormat="1" ht="17.25" customHeight="1">
      <c r="B167" s="246"/>
      <c r="C167" s="270" t="s">
        <v>323</v>
      </c>
      <c r="D167" s="270"/>
      <c r="E167" s="270"/>
      <c r="F167" s="271" t="s">
        <v>324</v>
      </c>
      <c r="G167" s="312"/>
      <c r="H167" s="313"/>
      <c r="I167" s="313"/>
      <c r="J167" s="270" t="s">
        <v>325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329</v>
      </c>
      <c r="D169" s="253"/>
      <c r="E169" s="253"/>
      <c r="F169" s="276" t="s">
        <v>326</v>
      </c>
      <c r="G169" s="253"/>
      <c r="H169" s="253" t="s">
        <v>366</v>
      </c>
      <c r="I169" s="253" t="s">
        <v>328</v>
      </c>
      <c r="J169" s="253">
        <v>120</v>
      </c>
      <c r="K169" s="301"/>
    </row>
    <row r="170" s="1" customFormat="1" ht="15" customHeight="1">
      <c r="B170" s="278"/>
      <c r="C170" s="253" t="s">
        <v>375</v>
      </c>
      <c r="D170" s="253"/>
      <c r="E170" s="253"/>
      <c r="F170" s="276" t="s">
        <v>326</v>
      </c>
      <c r="G170" s="253"/>
      <c r="H170" s="253" t="s">
        <v>376</v>
      </c>
      <c r="I170" s="253" t="s">
        <v>328</v>
      </c>
      <c r="J170" s="253" t="s">
        <v>377</v>
      </c>
      <c r="K170" s="301"/>
    </row>
    <row r="171" s="1" customFormat="1" ht="15" customHeight="1">
      <c r="B171" s="278"/>
      <c r="C171" s="253" t="s">
        <v>274</v>
      </c>
      <c r="D171" s="253"/>
      <c r="E171" s="253"/>
      <c r="F171" s="276" t="s">
        <v>326</v>
      </c>
      <c r="G171" s="253"/>
      <c r="H171" s="253" t="s">
        <v>393</v>
      </c>
      <c r="I171" s="253" t="s">
        <v>328</v>
      </c>
      <c r="J171" s="253" t="s">
        <v>377</v>
      </c>
      <c r="K171" s="301"/>
    </row>
    <row r="172" s="1" customFormat="1" ht="15" customHeight="1">
      <c r="B172" s="278"/>
      <c r="C172" s="253" t="s">
        <v>331</v>
      </c>
      <c r="D172" s="253"/>
      <c r="E172" s="253"/>
      <c r="F172" s="276" t="s">
        <v>332</v>
      </c>
      <c r="G172" s="253"/>
      <c r="H172" s="253" t="s">
        <v>393</v>
      </c>
      <c r="I172" s="253" t="s">
        <v>328</v>
      </c>
      <c r="J172" s="253">
        <v>50</v>
      </c>
      <c r="K172" s="301"/>
    </row>
    <row r="173" s="1" customFormat="1" ht="15" customHeight="1">
      <c r="B173" s="278"/>
      <c r="C173" s="253" t="s">
        <v>334</v>
      </c>
      <c r="D173" s="253"/>
      <c r="E173" s="253"/>
      <c r="F173" s="276" t="s">
        <v>326</v>
      </c>
      <c r="G173" s="253"/>
      <c r="H173" s="253" t="s">
        <v>393</v>
      </c>
      <c r="I173" s="253" t="s">
        <v>336</v>
      </c>
      <c r="J173" s="253"/>
      <c r="K173" s="301"/>
    </row>
    <row r="174" s="1" customFormat="1" ht="15" customHeight="1">
      <c r="B174" s="278"/>
      <c r="C174" s="253" t="s">
        <v>345</v>
      </c>
      <c r="D174" s="253"/>
      <c r="E174" s="253"/>
      <c r="F174" s="276" t="s">
        <v>332</v>
      </c>
      <c r="G174" s="253"/>
      <c r="H174" s="253" t="s">
        <v>393</v>
      </c>
      <c r="I174" s="253" t="s">
        <v>328</v>
      </c>
      <c r="J174" s="253">
        <v>50</v>
      </c>
      <c r="K174" s="301"/>
    </row>
    <row r="175" s="1" customFormat="1" ht="15" customHeight="1">
      <c r="B175" s="278"/>
      <c r="C175" s="253" t="s">
        <v>353</v>
      </c>
      <c r="D175" s="253"/>
      <c r="E175" s="253"/>
      <c r="F175" s="276" t="s">
        <v>332</v>
      </c>
      <c r="G175" s="253"/>
      <c r="H175" s="253" t="s">
        <v>393</v>
      </c>
      <c r="I175" s="253" t="s">
        <v>328</v>
      </c>
      <c r="J175" s="253">
        <v>50</v>
      </c>
      <c r="K175" s="301"/>
    </row>
    <row r="176" s="1" customFormat="1" ht="15" customHeight="1">
      <c r="B176" s="278"/>
      <c r="C176" s="253" t="s">
        <v>351</v>
      </c>
      <c r="D176" s="253"/>
      <c r="E176" s="253"/>
      <c r="F176" s="276" t="s">
        <v>332</v>
      </c>
      <c r="G176" s="253"/>
      <c r="H176" s="253" t="s">
        <v>393</v>
      </c>
      <c r="I176" s="253" t="s">
        <v>328</v>
      </c>
      <c r="J176" s="253">
        <v>50</v>
      </c>
      <c r="K176" s="301"/>
    </row>
    <row r="177" s="1" customFormat="1" ht="15" customHeight="1">
      <c r="B177" s="278"/>
      <c r="C177" s="253" t="s">
        <v>95</v>
      </c>
      <c r="D177" s="253"/>
      <c r="E177" s="253"/>
      <c r="F177" s="276" t="s">
        <v>326</v>
      </c>
      <c r="G177" s="253"/>
      <c r="H177" s="253" t="s">
        <v>394</v>
      </c>
      <c r="I177" s="253" t="s">
        <v>395</v>
      </c>
      <c r="J177" s="253"/>
      <c r="K177" s="301"/>
    </row>
    <row r="178" s="1" customFormat="1" ht="15" customHeight="1">
      <c r="B178" s="278"/>
      <c r="C178" s="253" t="s">
        <v>57</v>
      </c>
      <c r="D178" s="253"/>
      <c r="E178" s="253"/>
      <c r="F178" s="276" t="s">
        <v>326</v>
      </c>
      <c r="G178" s="253"/>
      <c r="H178" s="253" t="s">
        <v>396</v>
      </c>
      <c r="I178" s="253" t="s">
        <v>397</v>
      </c>
      <c r="J178" s="253">
        <v>1</v>
      </c>
      <c r="K178" s="301"/>
    </row>
    <row r="179" s="1" customFormat="1" ht="15" customHeight="1">
      <c r="B179" s="278"/>
      <c r="C179" s="253" t="s">
        <v>53</v>
      </c>
      <c r="D179" s="253"/>
      <c r="E179" s="253"/>
      <c r="F179" s="276" t="s">
        <v>326</v>
      </c>
      <c r="G179" s="253"/>
      <c r="H179" s="253" t="s">
        <v>398</v>
      </c>
      <c r="I179" s="253" t="s">
        <v>328</v>
      </c>
      <c r="J179" s="253">
        <v>20</v>
      </c>
      <c r="K179" s="301"/>
    </row>
    <row r="180" s="1" customFormat="1" ht="15" customHeight="1">
      <c r="B180" s="278"/>
      <c r="C180" s="253" t="s">
        <v>54</v>
      </c>
      <c r="D180" s="253"/>
      <c r="E180" s="253"/>
      <c r="F180" s="276" t="s">
        <v>326</v>
      </c>
      <c r="G180" s="253"/>
      <c r="H180" s="253" t="s">
        <v>399</v>
      </c>
      <c r="I180" s="253" t="s">
        <v>328</v>
      </c>
      <c r="J180" s="253">
        <v>255</v>
      </c>
      <c r="K180" s="301"/>
    </row>
    <row r="181" s="1" customFormat="1" ht="15" customHeight="1">
      <c r="B181" s="278"/>
      <c r="C181" s="253" t="s">
        <v>96</v>
      </c>
      <c r="D181" s="253"/>
      <c r="E181" s="253"/>
      <c r="F181" s="276" t="s">
        <v>326</v>
      </c>
      <c r="G181" s="253"/>
      <c r="H181" s="253" t="s">
        <v>290</v>
      </c>
      <c r="I181" s="253" t="s">
        <v>328</v>
      </c>
      <c r="J181" s="253">
        <v>10</v>
      </c>
      <c r="K181" s="301"/>
    </row>
    <row r="182" s="1" customFormat="1" ht="15" customHeight="1">
      <c r="B182" s="278"/>
      <c r="C182" s="253" t="s">
        <v>97</v>
      </c>
      <c r="D182" s="253"/>
      <c r="E182" s="253"/>
      <c r="F182" s="276" t="s">
        <v>326</v>
      </c>
      <c r="G182" s="253"/>
      <c r="H182" s="253" t="s">
        <v>400</v>
      </c>
      <c r="I182" s="253" t="s">
        <v>361</v>
      </c>
      <c r="J182" s="253"/>
      <c r="K182" s="301"/>
    </row>
    <row r="183" s="1" customFormat="1" ht="15" customHeight="1">
      <c r="B183" s="278"/>
      <c r="C183" s="253" t="s">
        <v>401</v>
      </c>
      <c r="D183" s="253"/>
      <c r="E183" s="253"/>
      <c r="F183" s="276" t="s">
        <v>326</v>
      </c>
      <c r="G183" s="253"/>
      <c r="H183" s="253" t="s">
        <v>402</v>
      </c>
      <c r="I183" s="253" t="s">
        <v>361</v>
      </c>
      <c r="J183" s="253"/>
      <c r="K183" s="301"/>
    </row>
    <row r="184" s="1" customFormat="1" ht="15" customHeight="1">
      <c r="B184" s="278"/>
      <c r="C184" s="253" t="s">
        <v>390</v>
      </c>
      <c r="D184" s="253"/>
      <c r="E184" s="253"/>
      <c r="F184" s="276" t="s">
        <v>326</v>
      </c>
      <c r="G184" s="253"/>
      <c r="H184" s="253" t="s">
        <v>403</v>
      </c>
      <c r="I184" s="253" t="s">
        <v>361</v>
      </c>
      <c r="J184" s="253"/>
      <c r="K184" s="301"/>
    </row>
    <row r="185" s="1" customFormat="1" ht="15" customHeight="1">
      <c r="B185" s="278"/>
      <c r="C185" s="253" t="s">
        <v>99</v>
      </c>
      <c r="D185" s="253"/>
      <c r="E185" s="253"/>
      <c r="F185" s="276" t="s">
        <v>332</v>
      </c>
      <c r="G185" s="253"/>
      <c r="H185" s="253" t="s">
        <v>404</v>
      </c>
      <c r="I185" s="253" t="s">
        <v>328</v>
      </c>
      <c r="J185" s="253">
        <v>50</v>
      </c>
      <c r="K185" s="301"/>
    </row>
    <row r="186" s="1" customFormat="1" ht="15" customHeight="1">
      <c r="B186" s="278"/>
      <c r="C186" s="253" t="s">
        <v>405</v>
      </c>
      <c r="D186" s="253"/>
      <c r="E186" s="253"/>
      <c r="F186" s="276" t="s">
        <v>332</v>
      </c>
      <c r="G186" s="253"/>
      <c r="H186" s="253" t="s">
        <v>406</v>
      </c>
      <c r="I186" s="253" t="s">
        <v>407</v>
      </c>
      <c r="J186" s="253"/>
      <c r="K186" s="301"/>
    </row>
    <row r="187" s="1" customFormat="1" ht="15" customHeight="1">
      <c r="B187" s="278"/>
      <c r="C187" s="253" t="s">
        <v>408</v>
      </c>
      <c r="D187" s="253"/>
      <c r="E187" s="253"/>
      <c r="F187" s="276" t="s">
        <v>332</v>
      </c>
      <c r="G187" s="253"/>
      <c r="H187" s="253" t="s">
        <v>409</v>
      </c>
      <c r="I187" s="253" t="s">
        <v>407</v>
      </c>
      <c r="J187" s="253"/>
      <c r="K187" s="301"/>
    </row>
    <row r="188" s="1" customFormat="1" ht="15" customHeight="1">
      <c r="B188" s="278"/>
      <c r="C188" s="253" t="s">
        <v>410</v>
      </c>
      <c r="D188" s="253"/>
      <c r="E188" s="253"/>
      <c r="F188" s="276" t="s">
        <v>332</v>
      </c>
      <c r="G188" s="253"/>
      <c r="H188" s="253" t="s">
        <v>411</v>
      </c>
      <c r="I188" s="253" t="s">
        <v>407</v>
      </c>
      <c r="J188" s="253"/>
      <c r="K188" s="301"/>
    </row>
    <row r="189" s="1" customFormat="1" ht="15" customHeight="1">
      <c r="B189" s="278"/>
      <c r="C189" s="314" t="s">
        <v>412</v>
      </c>
      <c r="D189" s="253"/>
      <c r="E189" s="253"/>
      <c r="F189" s="276" t="s">
        <v>332</v>
      </c>
      <c r="G189" s="253"/>
      <c r="H189" s="253" t="s">
        <v>413</v>
      </c>
      <c r="I189" s="253" t="s">
        <v>414</v>
      </c>
      <c r="J189" s="315" t="s">
        <v>415</v>
      </c>
      <c r="K189" s="301"/>
    </row>
    <row r="190" s="14" customFormat="1" ht="15" customHeight="1">
      <c r="B190" s="316"/>
      <c r="C190" s="317" t="s">
        <v>416</v>
      </c>
      <c r="D190" s="318"/>
      <c r="E190" s="318"/>
      <c r="F190" s="319" t="s">
        <v>332</v>
      </c>
      <c r="G190" s="318"/>
      <c r="H190" s="318" t="s">
        <v>417</v>
      </c>
      <c r="I190" s="318" t="s">
        <v>414</v>
      </c>
      <c r="J190" s="320" t="s">
        <v>415</v>
      </c>
      <c r="K190" s="321"/>
    </row>
    <row r="191" s="1" customFormat="1" ht="15" customHeight="1">
      <c r="B191" s="278"/>
      <c r="C191" s="314" t="s">
        <v>42</v>
      </c>
      <c r="D191" s="253"/>
      <c r="E191" s="253"/>
      <c r="F191" s="276" t="s">
        <v>326</v>
      </c>
      <c r="G191" s="253"/>
      <c r="H191" s="250" t="s">
        <v>418</v>
      </c>
      <c r="I191" s="253" t="s">
        <v>419</v>
      </c>
      <c r="J191" s="253"/>
      <c r="K191" s="301"/>
    </row>
    <row r="192" s="1" customFormat="1" ht="15" customHeight="1">
      <c r="B192" s="278"/>
      <c r="C192" s="314" t="s">
        <v>420</v>
      </c>
      <c r="D192" s="253"/>
      <c r="E192" s="253"/>
      <c r="F192" s="276" t="s">
        <v>326</v>
      </c>
      <c r="G192" s="253"/>
      <c r="H192" s="253" t="s">
        <v>421</v>
      </c>
      <c r="I192" s="253" t="s">
        <v>361</v>
      </c>
      <c r="J192" s="253"/>
      <c r="K192" s="301"/>
    </row>
    <row r="193" s="1" customFormat="1" ht="15" customHeight="1">
      <c r="B193" s="278"/>
      <c r="C193" s="314" t="s">
        <v>422</v>
      </c>
      <c r="D193" s="253"/>
      <c r="E193" s="253"/>
      <c r="F193" s="276" t="s">
        <v>326</v>
      </c>
      <c r="G193" s="253"/>
      <c r="H193" s="253" t="s">
        <v>423</v>
      </c>
      <c r="I193" s="253" t="s">
        <v>361</v>
      </c>
      <c r="J193" s="253"/>
      <c r="K193" s="301"/>
    </row>
    <row r="194" s="1" customFormat="1" ht="15" customHeight="1">
      <c r="B194" s="278"/>
      <c r="C194" s="314" t="s">
        <v>424</v>
      </c>
      <c r="D194" s="253"/>
      <c r="E194" s="253"/>
      <c r="F194" s="276" t="s">
        <v>332</v>
      </c>
      <c r="G194" s="253"/>
      <c r="H194" s="253" t="s">
        <v>425</v>
      </c>
      <c r="I194" s="253" t="s">
        <v>361</v>
      </c>
      <c r="J194" s="253"/>
      <c r="K194" s="301"/>
    </row>
    <row r="195" s="1" customFormat="1" ht="15" customHeight="1">
      <c r="B195" s="307"/>
      <c r="C195" s="322"/>
      <c r="D195" s="287"/>
      <c r="E195" s="287"/>
      <c r="F195" s="287"/>
      <c r="G195" s="287"/>
      <c r="H195" s="287"/>
      <c r="I195" s="287"/>
      <c r="J195" s="287"/>
      <c r="K195" s="308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89"/>
      <c r="C197" s="299"/>
      <c r="D197" s="299"/>
      <c r="E197" s="299"/>
      <c r="F197" s="309"/>
      <c r="G197" s="299"/>
      <c r="H197" s="299"/>
      <c r="I197" s="299"/>
      <c r="J197" s="299"/>
      <c r="K197" s="289"/>
    </row>
    <row r="198" s="1" customFormat="1" ht="18.75" customHeight="1">
      <c r="B198" s="261"/>
      <c r="C198" s="261"/>
      <c r="D198" s="261"/>
      <c r="E198" s="261"/>
      <c r="F198" s="261"/>
      <c r="G198" s="261"/>
      <c r="H198" s="261"/>
      <c r="I198" s="261"/>
      <c r="J198" s="261"/>
      <c r="K198" s="261"/>
    </row>
    <row r="199" s="1" customFormat="1" ht="13.5">
      <c r="B199" s="240"/>
      <c r="C199" s="241"/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1">
      <c r="B200" s="243"/>
      <c r="C200" s="244" t="s">
        <v>426</v>
      </c>
      <c r="D200" s="244"/>
      <c r="E200" s="244"/>
      <c r="F200" s="244"/>
      <c r="G200" s="244"/>
      <c r="H200" s="244"/>
      <c r="I200" s="244"/>
      <c r="J200" s="244"/>
      <c r="K200" s="245"/>
    </row>
    <row r="201" s="1" customFormat="1" ht="25.5" customHeight="1">
      <c r="B201" s="243"/>
      <c r="C201" s="323" t="s">
        <v>427</v>
      </c>
      <c r="D201" s="323"/>
      <c r="E201" s="323"/>
      <c r="F201" s="323" t="s">
        <v>428</v>
      </c>
      <c r="G201" s="324"/>
      <c r="H201" s="323" t="s">
        <v>429</v>
      </c>
      <c r="I201" s="323"/>
      <c r="J201" s="323"/>
      <c r="K201" s="245"/>
    </row>
    <row r="202" s="1" customFormat="1" ht="5.25" customHeight="1">
      <c r="B202" s="278"/>
      <c r="C202" s="273"/>
      <c r="D202" s="273"/>
      <c r="E202" s="273"/>
      <c r="F202" s="273"/>
      <c r="G202" s="299"/>
      <c r="H202" s="273"/>
      <c r="I202" s="273"/>
      <c r="J202" s="273"/>
      <c r="K202" s="301"/>
    </row>
    <row r="203" s="1" customFormat="1" ht="15" customHeight="1">
      <c r="B203" s="278"/>
      <c r="C203" s="253" t="s">
        <v>419</v>
      </c>
      <c r="D203" s="253"/>
      <c r="E203" s="253"/>
      <c r="F203" s="276" t="s">
        <v>43</v>
      </c>
      <c r="G203" s="253"/>
      <c r="H203" s="253" t="s">
        <v>430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44</v>
      </c>
      <c r="G204" s="253"/>
      <c r="H204" s="253" t="s">
        <v>431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47</v>
      </c>
      <c r="G205" s="253"/>
      <c r="H205" s="253" t="s">
        <v>432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45</v>
      </c>
      <c r="G206" s="253"/>
      <c r="H206" s="253" t="s">
        <v>433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 t="s">
        <v>46</v>
      </c>
      <c r="G207" s="253"/>
      <c r="H207" s="253" t="s">
        <v>434</v>
      </c>
      <c r="I207" s="253"/>
      <c r="J207" s="253"/>
      <c r="K207" s="301"/>
    </row>
    <row r="208" s="1" customFormat="1" ht="15" customHeight="1">
      <c r="B208" s="278"/>
      <c r="C208" s="253"/>
      <c r="D208" s="253"/>
      <c r="E208" s="253"/>
      <c r="F208" s="276"/>
      <c r="G208" s="253"/>
      <c r="H208" s="253"/>
      <c r="I208" s="253"/>
      <c r="J208" s="253"/>
      <c r="K208" s="301"/>
    </row>
    <row r="209" s="1" customFormat="1" ht="15" customHeight="1">
      <c r="B209" s="278"/>
      <c r="C209" s="253" t="s">
        <v>373</v>
      </c>
      <c r="D209" s="253"/>
      <c r="E209" s="253"/>
      <c r="F209" s="276" t="s">
        <v>79</v>
      </c>
      <c r="G209" s="253"/>
      <c r="H209" s="253" t="s">
        <v>435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270</v>
      </c>
      <c r="G210" s="253"/>
      <c r="H210" s="253" t="s">
        <v>271</v>
      </c>
      <c r="I210" s="253"/>
      <c r="J210" s="253"/>
      <c r="K210" s="301"/>
    </row>
    <row r="211" s="1" customFormat="1" ht="15" customHeight="1">
      <c r="B211" s="278"/>
      <c r="C211" s="253"/>
      <c r="D211" s="253"/>
      <c r="E211" s="253"/>
      <c r="F211" s="276" t="s">
        <v>268</v>
      </c>
      <c r="G211" s="253"/>
      <c r="H211" s="253" t="s">
        <v>436</v>
      </c>
      <c r="I211" s="253"/>
      <c r="J211" s="253"/>
      <c r="K211" s="301"/>
    </row>
    <row r="212" s="1" customFormat="1" ht="15" customHeight="1">
      <c r="B212" s="325"/>
      <c r="C212" s="253"/>
      <c r="D212" s="253"/>
      <c r="E212" s="253"/>
      <c r="F212" s="276" t="s">
        <v>272</v>
      </c>
      <c r="G212" s="314"/>
      <c r="H212" s="305" t="s">
        <v>273</v>
      </c>
      <c r="I212" s="305"/>
      <c r="J212" s="305"/>
      <c r="K212" s="326"/>
    </row>
    <row r="213" s="1" customFormat="1" ht="15" customHeight="1">
      <c r="B213" s="325"/>
      <c r="C213" s="253"/>
      <c r="D213" s="253"/>
      <c r="E213" s="253"/>
      <c r="F213" s="276" t="s">
        <v>234</v>
      </c>
      <c r="G213" s="314"/>
      <c r="H213" s="305" t="s">
        <v>437</v>
      </c>
      <c r="I213" s="305"/>
      <c r="J213" s="305"/>
      <c r="K213" s="326"/>
    </row>
    <row r="214" s="1" customFormat="1" ht="15" customHeight="1">
      <c r="B214" s="325"/>
      <c r="C214" s="253"/>
      <c r="D214" s="253"/>
      <c r="E214" s="253"/>
      <c r="F214" s="276"/>
      <c r="G214" s="314"/>
      <c r="H214" s="305"/>
      <c r="I214" s="305"/>
      <c r="J214" s="305"/>
      <c r="K214" s="326"/>
    </row>
    <row r="215" s="1" customFormat="1" ht="15" customHeight="1">
      <c r="B215" s="325"/>
      <c r="C215" s="253" t="s">
        <v>397</v>
      </c>
      <c r="D215" s="253"/>
      <c r="E215" s="253"/>
      <c r="F215" s="276">
        <v>1</v>
      </c>
      <c r="G215" s="314"/>
      <c r="H215" s="305" t="s">
        <v>438</v>
      </c>
      <c r="I215" s="305"/>
      <c r="J215" s="305"/>
      <c r="K215" s="326"/>
    </row>
    <row r="216" s="1" customFormat="1" ht="15" customHeight="1">
      <c r="B216" s="325"/>
      <c r="C216" s="253"/>
      <c r="D216" s="253"/>
      <c r="E216" s="253"/>
      <c r="F216" s="276">
        <v>2</v>
      </c>
      <c r="G216" s="314"/>
      <c r="H216" s="305" t="s">
        <v>439</v>
      </c>
      <c r="I216" s="305"/>
      <c r="J216" s="305"/>
      <c r="K216" s="326"/>
    </row>
    <row r="217" s="1" customFormat="1" ht="15" customHeight="1">
      <c r="B217" s="325"/>
      <c r="C217" s="253"/>
      <c r="D217" s="253"/>
      <c r="E217" s="253"/>
      <c r="F217" s="276">
        <v>3</v>
      </c>
      <c r="G217" s="314"/>
      <c r="H217" s="305" t="s">
        <v>440</v>
      </c>
      <c r="I217" s="305"/>
      <c r="J217" s="305"/>
      <c r="K217" s="326"/>
    </row>
    <row r="218" s="1" customFormat="1" ht="15" customHeight="1">
      <c r="B218" s="325"/>
      <c r="C218" s="253"/>
      <c r="D218" s="253"/>
      <c r="E218" s="253"/>
      <c r="F218" s="276">
        <v>4</v>
      </c>
      <c r="G218" s="314"/>
      <c r="H218" s="305" t="s">
        <v>441</v>
      </c>
      <c r="I218" s="305"/>
      <c r="J218" s="305"/>
      <c r="K218" s="326"/>
    </row>
    <row r="219" s="1" customFormat="1" ht="12.75" customHeight="1">
      <c r="B219" s="327"/>
      <c r="C219" s="328"/>
      <c r="D219" s="328"/>
      <c r="E219" s="328"/>
      <c r="F219" s="328"/>
      <c r="G219" s="328"/>
      <c r="H219" s="328"/>
      <c r="I219" s="328"/>
      <c r="J219" s="328"/>
      <c r="K219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Požárová Lenka</dc:creator>
  <cp:lastModifiedBy>Požárová Lenka</cp:lastModifiedBy>
  <dcterms:created xsi:type="dcterms:W3CDTF">2024-03-11T12:26:58Z</dcterms:created>
  <dcterms:modified xsi:type="dcterms:W3CDTF">2024-03-11T12:27:04Z</dcterms:modified>
</cp:coreProperties>
</file>